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600" windowHeight="7935" tabRatio="777" firstSheet="1" activeTab="2"/>
  </bookViews>
  <sheets>
    <sheet name="จัดอันดับโรคกลุ่มโรค " sheetId="1" r:id="rId1"/>
    <sheet name="จัดอันดับโรคกลุ่มโรคครั้งที่1" sheetId="2" r:id="rId2"/>
    <sheet name="จัดอันดับโรคกลุ่มโรคครั้งที่ 2" sheetId="3" r:id="rId3"/>
    <sheet name="แยกราย PCT" sheetId="4" r:id="rId4"/>
    <sheet name="ให้น้ำหนักเกณฑ์" sheetId="5" r:id="rId5"/>
    <sheet name="TOWS Analysis" sheetId="6" r:id="rId6"/>
    <sheet name="TOWS Matrix" sheetId="7" r:id="rId7"/>
    <sheet name="วัสัยทัศน์ พันธกิจ ค่านิยม" sheetId="8" r:id="rId8"/>
    <sheet name="BSC" sheetId="9" r:id="rId9"/>
    <sheet name="แผนที่กลยุทธ์ (2)" sheetId="10" r:id="rId10"/>
    <sheet name="แผน 10 ปี " sheetId="11" r:id="rId11"/>
    <sheet name="ตัวชี้วัดค่าเป้าหมาย" sheetId="12" r:id="rId12"/>
  </sheets>
  <definedNames>
    <definedName name="_xlnm._FilterDatabase" localSheetId="0" hidden="1">'จัดอันดับโรคกลุ่มโรค '!$P$5:$P$67</definedName>
    <definedName name="_xlnm._FilterDatabase" localSheetId="2" hidden="1">'จัดอันดับโรคกลุ่มโรคครั้งที่ 2'!$A$4:$V$68</definedName>
    <definedName name="_xlnm._FilterDatabase" localSheetId="1" hidden="1">'จัดอันดับโรคกลุ่มโรคครั้งที่1'!$A$4:$V$69</definedName>
    <definedName name="_xlnm._FilterDatabase" localSheetId="3" hidden="1">'แยกราย PCT'!$A$4:$T$4</definedName>
    <definedName name="_GoBack" localSheetId="4">'ให้น้ำหนักเกณฑ์'!#REF!</definedName>
    <definedName name="_xlnm.Print_Titles" localSheetId="5">'TOWS Analysis'!$97:$98</definedName>
    <definedName name="_xlnm.Print_Titles" localSheetId="2">'จัดอันดับโรคกลุ่มโรคครั้งที่ 2'!$1:$4</definedName>
    <definedName name="_xlnm.Print_Titles" localSheetId="1">'จัดอันดับโรคกลุ่มโรคครั้งที่1'!$1:$4</definedName>
    <definedName name="_xlnm.Print_Titles" localSheetId="11">'ตัวชี้วัดค่าเป้าหมาย'!$1:$3</definedName>
    <definedName name="_xlnm.Print_Titles" localSheetId="10">'แผน 10 ปี '!$1:$2</definedName>
    <definedName name="_xlnm.Print_Titles" localSheetId="3">'แยกราย PCT'!$1:$4</definedName>
  </definedNames>
  <calcPr fullCalcOnLoad="1"/>
</workbook>
</file>

<file path=xl/sharedStrings.xml><?xml version="1.0" encoding="utf-8"?>
<sst xmlns="http://schemas.openxmlformats.org/spreadsheetml/2006/main" count="1873" uniqueCount="1210">
  <si>
    <t>ความเสี่ยง</t>
  </si>
  <si>
    <t>ค่าใช้จ่าย</t>
  </si>
  <si>
    <t>ขนาด</t>
  </si>
  <si>
    <t>นโยบาย</t>
  </si>
  <si>
    <t>รวม</t>
  </si>
  <si>
    <t>คะแนน</t>
  </si>
  <si>
    <t>ลำดับ</t>
  </si>
  <si>
    <t>โรค/กลุ่มโรค</t>
  </si>
  <si>
    <t>คะแนนที่ได้</t>
  </si>
  <si>
    <t>น้ำหนัก</t>
  </si>
  <si>
    <t>การกำหนดเกณฑ์ในการจัดอันดับโรค/กลุ่มโรค</t>
  </si>
  <si>
    <t>การให้น้ำหนักเกณฑ์ในการจัดอันดับโรค/กลุ่มโรค</t>
  </si>
  <si>
    <t>HI</t>
  </si>
  <si>
    <t>Stroke</t>
  </si>
  <si>
    <t>MI</t>
  </si>
  <si>
    <t>Sepsis</t>
  </si>
  <si>
    <t>PIH</t>
  </si>
  <si>
    <t>Birth injury</t>
  </si>
  <si>
    <t>Asthma</t>
  </si>
  <si>
    <t>Appendicitis</t>
  </si>
  <si>
    <t>DHF</t>
  </si>
  <si>
    <t>PPH</t>
  </si>
  <si>
    <t>volของOPD</t>
  </si>
  <si>
    <t>volของIPD</t>
  </si>
  <si>
    <t>COPD</t>
  </si>
  <si>
    <t>TB</t>
  </si>
  <si>
    <t>ใส่tube refer</t>
  </si>
  <si>
    <t>รง.506</t>
  </si>
  <si>
    <t>I10-I15</t>
  </si>
  <si>
    <t>HT</t>
  </si>
  <si>
    <t>จัดอันดับโรคและกลุ่มโรคที่เป็นปัญหาสำคัญในการให้บริการสุขภาพ</t>
  </si>
  <si>
    <t xml:space="preserve"> Risk</t>
  </si>
  <si>
    <t>รหัสโรค</t>
  </si>
  <si>
    <t>สาเหตุการตายจากรพ.+สสอ.</t>
  </si>
  <si>
    <t>ช่วงเงิน</t>
  </si>
  <si>
    <t>ช่วงคน</t>
  </si>
  <si>
    <t>1-3780=1</t>
  </si>
  <si>
    <t>1-1476=1</t>
  </si>
  <si>
    <t>3781-7579=2</t>
  </si>
  <si>
    <t>1477-2952=2</t>
  </si>
  <si>
    <t>7580-11359=3</t>
  </si>
  <si>
    <t>2953-4429=3</t>
  </si>
  <si>
    <t>11360-15139=4</t>
  </si>
  <si>
    <t>4430-5906=4</t>
  </si>
  <si>
    <t>15140-18919=5</t>
  </si>
  <si>
    <t>5907-7383=5</t>
  </si>
  <si>
    <t>18920-22699=6</t>
  </si>
  <si>
    <t>7384-8860=6</t>
  </si>
  <si>
    <t>ระดับความรุนแรง</t>
  </si>
  <si>
    <t>(เมื่อเกิดอุบัติการณ์)</t>
  </si>
  <si>
    <t>การเกิดอุบัติการณ์ (ความถี่)</t>
  </si>
  <si>
    <t>ปีละ 1 ครั้ง หรือ น้อยกว่า</t>
  </si>
  <si>
    <t>อันตรายร้ายแรง (3)</t>
  </si>
  <si>
    <t>Pneumonia</t>
  </si>
  <si>
    <t>อันตรายปานกลาง (2)</t>
  </si>
  <si>
    <t>อันตรายเล็กน้อย (1)</t>
  </si>
  <si>
    <t>3 เดือน/ครั้ง หรือ ปีละ 2 – 11 ครั้ง</t>
  </si>
  <si>
    <t>เดือนละ 1 ครั้ง หรือมากกว่า ≥ 12 ครั้ง/ปี</t>
  </si>
  <si>
    <t>เกณฑ์การกำหนดนโยบาย พิจารณาจาก</t>
  </si>
  <si>
    <r>
      <t>น้อย</t>
    </r>
    <r>
      <rPr>
        <sz val="18"/>
        <color indexed="8"/>
        <rFont val="Angsana New"/>
        <family val="1"/>
      </rPr>
      <t xml:space="preserve"> (1)</t>
    </r>
  </si>
  <si>
    <r>
      <t xml:space="preserve"> </t>
    </r>
    <r>
      <rPr>
        <b/>
        <sz val="18"/>
        <color indexed="8"/>
        <rFont val="Angsana New"/>
        <family val="1"/>
      </rPr>
      <t>ปานกลาง</t>
    </r>
    <r>
      <rPr>
        <sz val="18"/>
        <color indexed="8"/>
        <rFont val="Angsana New"/>
        <family val="1"/>
      </rPr>
      <t xml:space="preserve"> (2)</t>
    </r>
  </si>
  <si>
    <r>
      <t>บ่อย</t>
    </r>
    <r>
      <rPr>
        <sz val="18"/>
        <color indexed="8"/>
        <rFont val="Angsana New"/>
        <family val="1"/>
      </rPr>
      <t>(3)</t>
    </r>
  </si>
  <si>
    <r>
      <t>ด้านคลินิก</t>
    </r>
    <r>
      <rPr>
        <sz val="18"/>
        <color indexed="8"/>
        <rFont val="Angsana New"/>
        <family val="1"/>
      </rPr>
      <t>ระดับG,H.I</t>
    </r>
  </si>
  <si>
    <r>
      <t>ไม่ใช่คลินิก</t>
    </r>
    <r>
      <rPr>
        <sz val="18"/>
        <color indexed="8"/>
        <rFont val="Angsana New"/>
        <family val="1"/>
      </rPr>
      <t>ระดับ 3</t>
    </r>
    <r>
      <rPr>
        <u val="single"/>
        <sz val="18"/>
        <color indexed="8"/>
        <rFont val="Angsana New"/>
        <family val="1"/>
      </rPr>
      <t>ด้าน</t>
    </r>
  </si>
  <si>
    <r>
      <t>ด้านคลินิก</t>
    </r>
    <r>
      <rPr>
        <sz val="18"/>
        <color indexed="8"/>
        <rFont val="Angsana New"/>
        <family val="1"/>
      </rPr>
      <t>ระดับE,F</t>
    </r>
  </si>
  <si>
    <r>
      <t>ไม่ใช่คลินิก</t>
    </r>
    <r>
      <rPr>
        <sz val="18"/>
        <color indexed="8"/>
        <rFont val="Angsana New"/>
        <family val="1"/>
      </rPr>
      <t>ระดับ 2</t>
    </r>
  </si>
  <si>
    <r>
      <t>คลินิก</t>
    </r>
    <r>
      <rPr>
        <sz val="18"/>
        <color indexed="8"/>
        <rFont val="Angsana New"/>
        <family val="1"/>
      </rPr>
      <t>ระดับA,B,C,D</t>
    </r>
  </si>
  <si>
    <r>
      <t>ไม่ใช่คลินิก</t>
    </r>
    <r>
      <rPr>
        <sz val="18"/>
        <color indexed="8"/>
        <rFont val="Angsana New"/>
        <family val="1"/>
      </rPr>
      <t>ระดับ 0,1</t>
    </r>
  </si>
  <si>
    <t>ปัจจัยภายใน</t>
  </si>
  <si>
    <t>I60-I689</t>
  </si>
  <si>
    <t>I21-I219</t>
  </si>
  <si>
    <t>A40-A419</t>
  </si>
  <si>
    <t>J45-J459</t>
  </si>
  <si>
    <t>A910-A919</t>
  </si>
  <si>
    <t>E10-E149</t>
  </si>
  <si>
    <t>N18-N19</t>
  </si>
  <si>
    <t>J44-J499</t>
  </si>
  <si>
    <t>A15-A19</t>
  </si>
  <si>
    <t>%</t>
  </si>
  <si>
    <t>เทคโนโลยี</t>
  </si>
  <si>
    <t>ตารางวิเคราะห์ปัจจัยภายใน</t>
  </si>
  <si>
    <t>จุดแข็ง (S) ความได้เปรียบ</t>
  </si>
  <si>
    <t>จุดอ่อน (W) โอกาสในการปรับปรุงและพัฒนา</t>
  </si>
  <si>
    <t>ศัลยกรรม</t>
  </si>
  <si>
    <t>กุมารเวชกรรม</t>
  </si>
  <si>
    <r>
      <t xml:space="preserve">              </t>
    </r>
    <r>
      <rPr>
        <sz val="20"/>
        <color indexed="8"/>
        <rFont val="TH SarabunPSK"/>
        <family val="2"/>
      </rPr>
      <t>1</t>
    </r>
    <r>
      <rPr>
        <b/>
        <sz val="20"/>
        <color indexed="8"/>
        <rFont val="TH SarabunPSK"/>
        <family val="2"/>
      </rPr>
      <t xml:space="preserve">  =  ไม่สอดคล้องกับนโยบายใดๆ</t>
    </r>
  </si>
  <si>
    <r>
      <t>2   = </t>
    </r>
    <r>
      <rPr>
        <b/>
        <sz val="20"/>
        <color indexed="8"/>
        <rFont val="TH SarabunPSK"/>
        <family val="2"/>
      </rPr>
      <t>นโยบายตามแผนพัฒนาสุขภาพระดับอำเภอและบริบทของพื้นที่</t>
    </r>
  </si>
  <si>
    <r>
      <t>3</t>
    </r>
    <r>
      <rPr>
        <sz val="20"/>
        <color indexed="8"/>
        <rFont val="TH SarabunPSK"/>
        <family val="2"/>
      </rPr>
      <t xml:space="preserve">   =  </t>
    </r>
    <r>
      <rPr>
        <b/>
        <sz val="20"/>
        <color indexed="8"/>
        <rFont val="TH SarabunPSK"/>
        <family val="2"/>
      </rPr>
      <t>นโยบายจังหวัด</t>
    </r>
  </si>
  <si>
    <r>
      <rPr>
        <sz val="20"/>
        <color indexed="8"/>
        <rFont val="TH SarabunPSK"/>
        <family val="2"/>
      </rPr>
      <t xml:space="preserve">4   =   </t>
    </r>
    <r>
      <rPr>
        <b/>
        <sz val="20"/>
        <color indexed="8"/>
        <rFont val="TH SarabunPSK"/>
        <family val="2"/>
      </rPr>
      <t>นโยบายเขต</t>
    </r>
  </si>
  <si>
    <r>
      <rPr>
        <sz val="20"/>
        <color indexed="8"/>
        <rFont val="TH SarabunPSK"/>
        <family val="2"/>
      </rPr>
      <t xml:space="preserve">5   =  </t>
    </r>
    <r>
      <rPr>
        <b/>
        <sz val="20"/>
        <color indexed="8"/>
        <rFont val="TH SarabunPSK"/>
        <family val="2"/>
      </rPr>
      <t>นโยบายกระทรวง</t>
    </r>
  </si>
  <si>
    <t xml:space="preserve">     รวม    660</t>
  </si>
  <si>
    <t>CKD</t>
  </si>
  <si>
    <t>DM</t>
  </si>
  <si>
    <t>Mutiple truma</t>
  </si>
  <si>
    <t>Appendis</t>
  </si>
  <si>
    <t>peptic uler diseases</t>
  </si>
  <si>
    <t>CA Breast</t>
  </si>
  <si>
    <t>HIV</t>
  </si>
  <si>
    <t>CA Colon</t>
  </si>
  <si>
    <t>Hernia</t>
  </si>
  <si>
    <t>Hemorrhoid</t>
  </si>
  <si>
    <t>thyroid diseases</t>
  </si>
  <si>
    <t>Gallbladder diseases</t>
  </si>
  <si>
    <t>Panereatitis</t>
  </si>
  <si>
    <t>Skin&amp;soft tissue infection</t>
  </si>
  <si>
    <t>s1290-s127-s129</t>
  </si>
  <si>
    <t>Fx of Neck</t>
  </si>
  <si>
    <t>s720-s721-s722-7204-7209</t>
  </si>
  <si>
    <t>Fx Neck of femur</t>
  </si>
  <si>
    <t>s728-33-7241-727-7247</t>
  </si>
  <si>
    <t>Fx Femur</t>
  </si>
  <si>
    <t>s220-s2230-2231- s224-s225</t>
  </si>
  <si>
    <t>Fx Rib</t>
  </si>
  <si>
    <t>S420-4209-429-421-4202</t>
  </si>
  <si>
    <t>Fx . Clavicle</t>
  </si>
  <si>
    <t>s525-521-526-5254-5218-5257</t>
  </si>
  <si>
    <t>Fx Radius</t>
  </si>
  <si>
    <t>s622 s624-s625-s626-s627-621</t>
  </si>
  <si>
    <t>Fx Finger</t>
  </si>
  <si>
    <t>ออโธส์</t>
  </si>
  <si>
    <t>OA Knee</t>
  </si>
  <si>
    <t>ไม่ค่อย Dx</t>
  </si>
  <si>
    <t>อายุรกรรม</t>
  </si>
  <si>
    <t>หู คอ จมูก</t>
  </si>
  <si>
    <t>Hearing Loss</t>
  </si>
  <si>
    <t>Oititis media</t>
  </si>
  <si>
    <t>Rhinitis</t>
  </si>
  <si>
    <t>Ac Pharygitis</t>
  </si>
  <si>
    <t>Ac Tonsillitis</t>
  </si>
  <si>
    <t>ทันตกรรม</t>
  </si>
  <si>
    <t>ฟันผุ</t>
  </si>
  <si>
    <t>ปริทันต์</t>
  </si>
  <si>
    <t>ฟันปลอม</t>
  </si>
  <si>
    <t>สูติกรรม</t>
  </si>
  <si>
    <t>จิตเวช</t>
  </si>
  <si>
    <t>โรคซึมเศร้า</t>
  </si>
  <si>
    <t>โรคจิตเภท</t>
  </si>
  <si>
    <t>Pallitive care</t>
  </si>
  <si>
    <t>Birth asphyxia</t>
  </si>
  <si>
    <t>Preterm</t>
  </si>
  <si>
    <t>GDM</t>
  </si>
  <si>
    <t>Bartholin abscess</t>
  </si>
  <si>
    <t>IUGR</t>
  </si>
  <si>
    <t>Ectopic pregnancy</t>
  </si>
  <si>
    <t>Abort</t>
  </si>
  <si>
    <t>Teenage pregnancy</t>
  </si>
  <si>
    <t>Brith asphyxia</t>
  </si>
  <si>
    <t>LBW</t>
  </si>
  <si>
    <t>Developmental disorder</t>
  </si>
  <si>
    <t>Neonatal jandiac</t>
  </si>
  <si>
    <t>Febrile convulsion</t>
  </si>
  <si>
    <t>Acute bronchitis</t>
  </si>
  <si>
    <t>AGE</t>
  </si>
  <si>
    <t>Acute Pharngitis</t>
  </si>
  <si>
    <t>Senile Cataract</t>
  </si>
  <si>
    <t>จักษุ</t>
  </si>
  <si>
    <t xml:space="preserve">glycoma </t>
  </si>
  <si>
    <t>DR</t>
  </si>
  <si>
    <t xml:space="preserve">glacoma </t>
  </si>
  <si>
    <t>Birth asphyxia (กุมารเวช)</t>
  </si>
  <si>
    <t>Pneumonia (กุมารเวช)</t>
  </si>
  <si>
    <t>DHF (กุมารเวช)</t>
  </si>
  <si>
    <t>Birth injury (สูติ)</t>
  </si>
  <si>
    <t>Asthma (อายุรกรรม)</t>
  </si>
  <si>
    <t>กุมารเวช</t>
  </si>
  <si>
    <t>กระดูกและข้อ</t>
  </si>
  <si>
    <t>Fx Hip</t>
  </si>
  <si>
    <t>11 โรค</t>
  </si>
  <si>
    <t>5 โรค</t>
  </si>
  <si>
    <t>3 โรค</t>
  </si>
  <si>
    <t>2 โรค</t>
  </si>
  <si>
    <t>1 โรค</t>
  </si>
  <si>
    <t>ภาวะคุกคาม (T) ความท้าทาย</t>
  </si>
  <si>
    <t>มีต้นทุน ครูทางสังคม</t>
  </si>
  <si>
    <t>ชมรมต้นแบบ</t>
  </si>
  <si>
    <t>งบประมาณที่สนับสนุน</t>
  </si>
  <si>
    <t>3.1 อุบัติเหตุจราจร (มอเตอร์ไซด์ ไม่สวมหมวกนิรภัย,รถยนต์ ไม่คาดเข็มขัดนิรภัย)</t>
  </si>
  <si>
    <t>3.2 โรคจากการทำงาน</t>
  </si>
  <si>
    <t>2. ภาคเอกชน</t>
  </si>
  <si>
    <t>อุตสาหกรรม</t>
  </si>
  <si>
    <t>3. การเกษตร ปลูกผัก ไร่อ้อย (เกิดสารพิษทางการเกษตร)</t>
  </si>
  <si>
    <t>8 โรค</t>
  </si>
  <si>
    <t xml:space="preserve"> - เขื่อนแม่กลอง</t>
  </si>
  <si>
    <t xml:space="preserve"> - หาดท่าล้อ</t>
  </si>
  <si>
    <t>1.เกิดอุบัติเหตุจมน้ำ</t>
  </si>
  <si>
    <t>2. มีทางหลวงสายหลักผ่านสู่แหล่งท่องเที่ยว สำคัญ ปัญหาอุบัติเหตุจราจร</t>
  </si>
  <si>
    <t>มูลนิธิไทกรุณา ต.วังศาลา</t>
  </si>
  <si>
    <t>การจัดการ - ตรวจสอบ,หาแนวทางร่วมกัน</t>
  </si>
  <si>
    <t>วัฒนธรรม ประเพณี ความเชื่อ</t>
  </si>
  <si>
    <t>2. ขยาย Premium Service (ห้องพิเศษเพิ่ม, OPD นอกเวลารองรับ)</t>
  </si>
  <si>
    <t>4. ได้รับการสนับสนุนเงินบริจาค</t>
  </si>
  <si>
    <t>2. ประชาชนเข้าถึงข้อมูลสุขภาพง่าย</t>
  </si>
  <si>
    <t>1. โรคกินดีอยู่ดี (โรคอ้วน)</t>
  </si>
  <si>
    <t>1. ภัยคุกคามจากสื่อออนไลน์โฆษณาชวนเชื่อ</t>
  </si>
  <si>
    <t>2. สร้างเครือข่ายสื่อออนไลน์ภาพลักษณ์องค์กรไม่ดี</t>
  </si>
  <si>
    <t>1. ผู้นำท้องถิ่นมีทัศนคติและความสัมพันธ์ที่ดีต่องานสาธารณสุข (อปท. ,ผู้นำชุมชน)</t>
  </si>
  <si>
    <t>1. นโยบายการจัดสรรเงินงบประมาณของสปสช./ทำงานแลกเงิน</t>
  </si>
  <si>
    <t>1.ด้านการดูแลผู้ป่วย</t>
  </si>
  <si>
    <t>2.การมุ่งเน้นผู้ป่วยและผู้รับผลงาน</t>
  </si>
  <si>
    <t>3. การเงิน</t>
  </si>
  <si>
    <t>4.ทรัพยากรบุคลากร</t>
  </si>
  <si>
    <t>5.ระบบงานและกระบวนการที่สำคัญ</t>
  </si>
  <si>
    <r>
      <rPr>
        <u val="single"/>
        <sz val="16"/>
        <color indexed="8"/>
        <rFont val="Angsana New"/>
        <family val="1"/>
      </rPr>
      <t xml:space="preserve">2.ผู้สูงอายุ </t>
    </r>
    <r>
      <rPr>
        <sz val="16"/>
        <color indexed="8"/>
        <rFont val="Angsana New"/>
        <family val="1"/>
      </rPr>
      <t>- NCD,OA Knee,ผู้สูงอายุติดเตียง+ภาวะแทรกซ้อนเพิ่มขึ้น</t>
    </r>
  </si>
  <si>
    <t xml:space="preserve"> - ไม่มีภาวะชักจาก PIH</t>
  </si>
  <si>
    <t xml:space="preserve"> - อัตราตาย DHF = 0</t>
  </si>
  <si>
    <t xml:space="preserve"> - DM ควบคุมไม่ดี</t>
  </si>
  <si>
    <t xml:space="preserve"> - HT ควบคุมไม่ดี</t>
  </si>
  <si>
    <t xml:space="preserve"> - COPD Re-admit เพิ่มขึ้น</t>
  </si>
  <si>
    <t xml:space="preserve"> - MDR เพิ่มขึ้นในผู้ป่วย TB</t>
  </si>
  <si>
    <t xml:space="preserve"> - อัตราการเกิดภาวะแทรกซ้อนในผู้ป่วย Stroke เพิ่มขึ้น</t>
  </si>
  <si>
    <t xml:space="preserve"> - Success rate TB&lt;90%</t>
  </si>
  <si>
    <t xml:space="preserve"> - อัตราตายจาก BA เพิ่มขึ้น</t>
  </si>
  <si>
    <t xml:space="preserve"> - อัตราการเกิดภาวะแทรกซ้อนจาก PPH (Hypo vol.ไตวาย)</t>
  </si>
  <si>
    <t xml:space="preserve"> - อัตราคลอดก่อนกำหนดสูง</t>
  </si>
  <si>
    <t xml:space="preserve"> - อัตราการตั้งครรภ์ในวัยรุ่นสูง</t>
  </si>
  <si>
    <t xml:space="preserve"> - อัตราการเกิดฟันผุในเด็กเล็ก 61 %</t>
  </si>
  <si>
    <t xml:space="preserve"> - อัตราการฆ่าตัวตายสำเร็จมากกว่า 6.3 ต่อแสนประชากร</t>
  </si>
  <si>
    <t xml:space="preserve"> - อัตราตาย Sepsis เพิ่มขึ้น</t>
  </si>
  <si>
    <t xml:space="preserve"> - อัตรา Stroke รายใหม่เพิ่มขึ้น</t>
  </si>
  <si>
    <t xml:space="preserve"> - อัตราการเกิด Respiratory Failure ในเด็ก Pneumonia เพิ่มขึ้น</t>
  </si>
  <si>
    <t xml:space="preserve"> - อัตราการเกิดภาวะแทรกซ้อน LBW (Hypoglycemia,Hypothermia)</t>
  </si>
  <si>
    <t xml:space="preserve"> - อัตราการRefer Appendic ลดลง</t>
  </si>
  <si>
    <t xml:space="preserve"> - อัตราการเกิดภาวะแทรกซ้อนหลังผ่าตัดเต้านม = 0</t>
  </si>
  <si>
    <t xml:space="preserve"> - ผู้ป่วยจิตเภทฉุกเฉินได้รับการรักษา+วินิจฉัยภายใน 24 ชม. 100%</t>
  </si>
  <si>
    <t xml:space="preserve"> - อัตราตายด้วยอุบัติเหตุจราจรเพิ่มขึ้น</t>
  </si>
  <si>
    <t xml:space="preserve"> - อัตรา CKD รายใหม่เพิ่มขึ้น</t>
  </si>
  <si>
    <t xml:space="preserve"> - อัตราการเกิด BI ในทารกแรกเกิดเพิ่มขึ้น</t>
  </si>
  <si>
    <t xml:space="preserve"> - อัตราการติดเชื้อ Endrop &gt; 0</t>
  </si>
  <si>
    <t xml:space="preserve"> - มีการชดใช้ค่าเสียหายตาม ม.41 ด้านสูติกรรมเพิ่มขึ้น</t>
  </si>
  <si>
    <t xml:space="preserve"> - การรอคอยการทำฟันปลอม 8 เดือน</t>
  </si>
  <si>
    <t xml:space="preserve"> - ระยะเวลารอคอยการผ่าฟันคุด 6 เดือน</t>
  </si>
  <si>
    <t xml:space="preserve"> - ขาดการประเมินความพึงพอใจรายกลุ่มโรค/5 กลุ่มวัย</t>
  </si>
  <si>
    <t xml:space="preserve"> - กำไรสุทธิ ผ่านเกณฑ์</t>
  </si>
  <si>
    <t xml:space="preserve"> - CMI ไม่ถึง 0.8 (0.79)</t>
  </si>
  <si>
    <t xml:space="preserve"> - ผู้นำองค์กรมีความมุ่งมั่น</t>
  </si>
  <si>
    <t xml:space="preserve"> - Specific competency ของทีมนำต่ำ</t>
  </si>
  <si>
    <t xml:space="preserve"> - สภาวะสุขภาพบุคลากรกลุ่มเสี่ยง NCD มีแนวโน้มสูงขึ้น 50%</t>
  </si>
  <si>
    <t xml:space="preserve"> - ความสุขของบุคลากรลดลง</t>
  </si>
  <si>
    <t xml:space="preserve"> - ขาดพยาบาลเฉพาะโรค 4 เดือน</t>
  </si>
  <si>
    <t xml:space="preserve"> - ขาด( CM COPD ,CM DM +HT ,CM MI+Stroke)</t>
  </si>
  <si>
    <t xml:space="preserve"> - ขาดการจัดการบุคลากร Put the right man to the  right job</t>
  </si>
  <si>
    <t xml:space="preserve"> - ขาด Carrer Path </t>
  </si>
  <si>
    <t xml:space="preserve"> - การประเมิน Specific competency ไม่ตรง ไม่ครอบคลุม</t>
  </si>
  <si>
    <t xml:space="preserve"> - มี Gen Y มากเกิดภาวะสมองไหล</t>
  </si>
  <si>
    <t>1. RSQ</t>
  </si>
  <si>
    <t xml:space="preserve"> - ระยะเวลารอคอยผู้ป่วยนอกไม่เกิน 120 นาที (136.35 นาที)</t>
  </si>
  <si>
    <t xml:space="preserve"> - มีการใช้ IT บันทึกข้อมูล HRMS สามารถเรียกดูข้อมูลได้ Real time</t>
  </si>
  <si>
    <t xml:space="preserve"> - ยังไม่มีระบบความเสี่ยงระดับรพ.สต.</t>
  </si>
  <si>
    <t xml:space="preserve"> - อัตราการรายงานอุบัติการณ์ลดลง ต่ำกว่าเกณฑ์ &lt; 200:1000 OPD visit</t>
  </si>
  <si>
    <t xml:space="preserve"> - ความครอบคลุมของหน่วยงานที่มีการรายงานอุบัติการณ์ 58.5%</t>
  </si>
  <si>
    <t xml:space="preserve">               </t>
  </si>
  <si>
    <t xml:space="preserve">              </t>
  </si>
  <si>
    <t xml:space="preserve"> - อัตราตายมะเร็งเพิ่มขึ้น</t>
  </si>
  <si>
    <t xml:space="preserve"> - ขาดแพทย์ Ortho,วิสัญญี,ENT,รังสี</t>
  </si>
  <si>
    <t xml:space="preserve"> - อัตราการทำ RCA ทันเวลาต่ำกว่าเกณฑ์ = 42.5% (เกณฑ์ 80%)</t>
  </si>
  <si>
    <t xml:space="preserve"> - อัตราการเกิดอุบัติการณ์ซ้ำที่มีระดับ E-I = 0.82</t>
  </si>
  <si>
    <t xml:space="preserve"> - การบริหารความเพียงพอในการจัดอัตรากำลังในการให้บริการทางการแพทย์ไม่ดี</t>
  </si>
  <si>
    <t xml:space="preserve"> - ไม่สามารถควบคุมกำกับภายในองค์กรแพทย์ได้</t>
  </si>
  <si>
    <t xml:space="preserve"> - มีอุบัติการ E ขึ้นไปในเรื่องการรักษาของแพทย์ (ม.41)</t>
  </si>
  <si>
    <t>3.ENV+เครื่องมือแพทย์</t>
  </si>
  <si>
    <t xml:space="preserve"> - ผ่านเกณฑ์การประเมินงานอาชีวอนามัย</t>
  </si>
  <si>
    <t xml:space="preserve"> - เครื่อง Safe life ผ่านการสอบเทียบ 100% </t>
  </si>
  <si>
    <t xml:space="preserve"> - Downtime ของการซ่อมเครื่องมือภายนอกองค์กร (Ambu Bag) &gt; 2 เดือน</t>
  </si>
  <si>
    <t xml:space="preserve"> - ความไม่พร้อมใช้ของเครื่องมือช่วยชีวิต 2 ครั้ง/ปี</t>
  </si>
  <si>
    <t xml:space="preserve"> - การบำรุงรักษาเครื่องมือแพทย์ของหน่วยงาน 30%</t>
  </si>
  <si>
    <t xml:space="preserve"> - ไม่มีห้องตรวจแยกโรค</t>
  </si>
  <si>
    <t xml:space="preserve"> - ขาดเครื่องมือตรวจพิเศษ ต้องส่งต่อเพิ่มขึ้น(ค่าใช้จ่ายสูง)</t>
  </si>
  <si>
    <t xml:space="preserve"> - ระบบงานอาชีวอนามัยยังไม่ครอบคลุมขาดเครื่องตรวจสมรรถภาพทางการมองเห็น</t>
  </si>
  <si>
    <t xml:space="preserve"> - อัตราการเข้าถึงการซ่อมบำรุงเครื่องมือแพทย์ &lt; 100% (เกณฑ์เข้าถึงภายใน 1 วัน 100%)</t>
  </si>
  <si>
    <t>4.การป้องกันและควบคุมการติดเชื้อ (IC)</t>
  </si>
  <si>
    <t xml:space="preserve"> - อัตราการติดเชื้อแผลผ่าตัด C/S &lt;0.2</t>
  </si>
  <si>
    <t xml:space="preserve"> - อัตราการติดเชื้อสะดืออักเสบ &gt;0.2</t>
  </si>
  <si>
    <t xml:space="preserve"> - อัตราการติดเชื้อฝีเย็บ &gt;0.2</t>
  </si>
  <si>
    <t>5.เวชระเบียน</t>
  </si>
  <si>
    <t xml:space="preserve"> - จำนวนอุบัติการณ์การละเมิด/ควรรักษาความลับของผู้ป่วย =0</t>
  </si>
  <si>
    <t xml:space="preserve"> - ระยะเวลาในการหยุดชะงักของระบบ Hosxp เกิน30นาที=0</t>
  </si>
  <si>
    <t xml:space="preserve"> - มีแผนบำรุงรักษาอุปกรณ์คอมพิวเตอร์ 100%</t>
  </si>
  <si>
    <t xml:space="preserve"> - อัตราความสมบูรณ์เวชระเบียนผู้ป่วย Chronic ไม่ผ่านเกณฑ์ 78.5%</t>
  </si>
  <si>
    <t xml:space="preserve"> - อัตราการตอบสนองข้อมูลทันเวลาไม่ได้ตามเกณฑ์ 100% (97.75%)</t>
  </si>
  <si>
    <t xml:space="preserve"> - บุคลากรด้าน IT ไม่เพียงพอ(รพ.+รพสต.)</t>
  </si>
  <si>
    <t xml:space="preserve"> - อัตราค่าตอบแทน IT น้อย (จ้างไม่ตรงวุฒิ,สมองไหล,ตำแหน่งความก้าวหน้า)</t>
  </si>
  <si>
    <t xml:space="preserve"> - งบประมาณสนับสนุนด้านครุภัณฑ์คอมพิวเตอร์น้อยไม่เพียงพอ</t>
  </si>
  <si>
    <t>6.ยา</t>
  </si>
  <si>
    <t xml:space="preserve"> - การป้องกันการแพ้ยาซ้ำใน 14 รพ.สต.</t>
  </si>
  <si>
    <t xml:space="preserve"> - อัตรา med error ทางยาไม่ผ่านเกณฑ์ &lt; 0.10 (0.11)</t>
  </si>
  <si>
    <t xml:space="preserve"> - สามารถให้ยา SK ได้ 100%</t>
  </si>
  <si>
    <t xml:space="preserve"> - จำนวนรายการยาที่ค้างจ่าย 19 รายการ/เดือน</t>
  </si>
  <si>
    <t>7.Lab+X-ray</t>
  </si>
  <si>
    <t>8.การเฝ้าระวังโรคและภัยสุขภาพ</t>
  </si>
  <si>
    <t xml:space="preserve"> - คัดกรอง TB เชิงรุก CXR ทั้งอำเภอ</t>
  </si>
  <si>
    <t xml:space="preserve"> - คืนข้อมูล CVD risk &gt; 30%ให้ชุมชน</t>
  </si>
  <si>
    <t>6.การนำ</t>
  </si>
  <si>
    <t xml:space="preserve"> - HA ผ่าน Re-ac 3</t>
  </si>
  <si>
    <t xml:space="preserve"> - ขาดการควบคุมกำกับให้ปฏิบัติตามแนวทาง (การใช้ยา,การให้เลือด)</t>
  </si>
  <si>
    <t xml:space="preserve"> - DHS,PCA ผ่านเกณฑ์ขั้นที่ 3 ขึ้นไป</t>
  </si>
  <si>
    <t xml:space="preserve"> - การกำหนดเป้าหมายระดับองค์กรไม่ชัดเจน</t>
  </si>
  <si>
    <t xml:space="preserve"> - การสื่อสารจากทีมนำลงสู่ปฏิบัติยังไม่มีประสิทธิภาพ</t>
  </si>
  <si>
    <t>7.การสร้างเสริมสุขภาพ</t>
  </si>
  <si>
    <t xml:space="preserve"> - อัตราDM รายใหม่ที่เกิดจากกลุ่มเสี่ยงไม่เกินเกณฑ์ &lt;2.4</t>
  </si>
  <si>
    <t xml:space="preserve"> - อัตราการเกิด Stroke รายใหม่เพิ่มขึ้น</t>
  </si>
  <si>
    <t xml:space="preserve"> - ความชุก TB รายใหม่เพิ่มขึ้น</t>
  </si>
  <si>
    <t xml:space="preserve"> - DM/HT คัดกรองภาวะแทรกซ้อนได้ตามเกณฑ์</t>
  </si>
  <si>
    <t xml:space="preserve"> - ผู้สูงอายุกระดูกสะโพกหักได้รับการเยี่ยมบ้านหลังจำหน่ายภายใน 14 วัน (20วัน)</t>
  </si>
  <si>
    <t xml:space="preserve"> - ANC คุณภาพผ่านเกณฑ์</t>
  </si>
  <si>
    <r>
      <t xml:space="preserve"> - ผู้สูงอายุกระดูกสะโพกหักซ้ำในตำแหน่งเดิมหรือในด้านตรงกันข้ามภายใน 1 ปี </t>
    </r>
    <r>
      <rPr>
        <u val="single"/>
        <sz val="16"/>
        <color indexed="8"/>
        <rFont val="Angsana New"/>
        <family val="1"/>
      </rPr>
      <t>&lt;</t>
    </r>
    <r>
      <rPr>
        <sz val="16"/>
        <color indexed="8"/>
        <rFont val="Angsana New"/>
        <family val="1"/>
      </rPr>
      <t xml:space="preserve"> 40%</t>
    </r>
  </si>
  <si>
    <t xml:space="preserve"> - Asthma ควบคุมโรคดี Re-admit น้อยลง</t>
  </si>
  <si>
    <t xml:space="preserve"> - อัตราการเลิกบุหรี่ในผู้ป่วย COPD 10%</t>
  </si>
  <si>
    <t xml:space="preserve"> - DM Re-admit ด้วย Hypo -Hyper ลดลง</t>
  </si>
  <si>
    <t xml:space="preserve"> - DM/HT คัดกรองกลุ่มเสี่ยง/ปกติได้ไม่ตามเกณฑ์</t>
  </si>
  <si>
    <t xml:space="preserve"> - ท้องซ้ำในวัยรุ่นเพิ่มขึ้น</t>
  </si>
  <si>
    <t>โอกาส (O) ความได้เปรียบ</t>
  </si>
  <si>
    <t>1. ภาครัฐ</t>
  </si>
  <si>
    <t>3. ภาคประชาชน</t>
  </si>
  <si>
    <t xml:space="preserve"> - เป็นการรักษาที่สวนทางกับแพทย์แผนปัจจุบัน</t>
  </si>
  <si>
    <t>Lab - ผ่านมาตรฐาน LA</t>
  </si>
  <si>
    <t>Lab - ประสิทธิภาพการรายงานผลLab  (ล่าช้า,ความน่าเชื่อถือ)</t>
  </si>
  <si>
    <t>X-ray - ผ่านมาตรฐานงานรังสี</t>
  </si>
  <si>
    <t>X-ray - มีความคลาดเคลื่อน x-ray (ผิดข้าง ผิดคน ผิดตำแหน่งอวัยวะ)</t>
  </si>
  <si>
    <t>ตารางวิเคราะห์ปัจจัยภายนอก</t>
  </si>
  <si>
    <t xml:space="preserve"> Chronic Obstuctive Pulmonary Disease ( COPD ) </t>
  </si>
  <si>
    <t>โรคปอดอุดกั้นเรื้อรัง</t>
  </si>
  <si>
    <t>Tuberculosis (TB)</t>
  </si>
  <si>
    <t>โรควัณโรค</t>
  </si>
  <si>
    <t>Head Injury (HI)</t>
  </si>
  <si>
    <t>การบาดเจ็บทางศีรษะ</t>
  </si>
  <si>
    <t>Diabetic Retinopathy (DR)</t>
  </si>
  <si>
    <t>ภาวะเบาหวานขึ้นจอตา</t>
  </si>
  <si>
    <t>Hypertension (HT)</t>
  </si>
  <si>
    <t>โรคความดันโลหิตสูง</t>
  </si>
  <si>
    <t>Myocardial Infarction  (MI)</t>
  </si>
  <si>
    <t>โรคหัวใจขาดเลือด</t>
  </si>
  <si>
    <t>Diabetes Mellitus (DM)</t>
  </si>
  <si>
    <t>โรคเบาหวาน</t>
  </si>
  <si>
    <t>ภาวะติดเชื้อในกระแสเลือด</t>
  </si>
  <si>
    <t>Postpartum hemorrhage (PPH)</t>
  </si>
  <si>
    <t>ภาวะตกเลือดหลังคลอด</t>
  </si>
  <si>
    <t xml:space="preserve">Birth asphyxia (BA : กุมารเวช) </t>
  </si>
  <si>
    <t>ภาวะทารกหายใจลำบากจากการขาดออกซิเจน</t>
  </si>
  <si>
    <t xml:space="preserve">Birth asphyxia (BA : สูติกรรม) </t>
  </si>
  <si>
    <t>Fracture of Hipbone (Fx Hip)</t>
  </si>
  <si>
    <t>กระดูกสะโพกหัก</t>
  </si>
  <si>
    <t>Chronic kidney disease (CKD)</t>
  </si>
  <si>
    <t>โรตไตเรื้อรัง</t>
  </si>
  <si>
    <t>โรคไส้ติ่งอักเสบ</t>
  </si>
  <si>
    <t>Pregnancy Induced Hypertension (PIH)</t>
  </si>
  <si>
    <t>ภาวะความดันโลหิตสูงในหญิงตั้งครรภ์</t>
  </si>
  <si>
    <t>Birth injury (BI:สูติกรรม)</t>
  </si>
  <si>
    <t>การบาดเจ็บจากการคลอดของทารกแรกเกิด</t>
  </si>
  <si>
    <t>โรคหลอดเลือดสมอง</t>
  </si>
  <si>
    <t>การบาดเจ็บหลายอวัยวะ</t>
  </si>
  <si>
    <t>Malignant neopalsm of colon</t>
  </si>
  <si>
    <t>โรคมะเร็งลำไส้ใหญ่</t>
  </si>
  <si>
    <t>Preterm labor</t>
  </si>
  <si>
    <t>ภาวะคลอดก่อนกำหนด</t>
  </si>
  <si>
    <t xml:space="preserve"> Intrauterine growth restriction (IUGR)</t>
  </si>
  <si>
    <t>ภาวะทารกเจริญเติบโตช้าในครรภ์</t>
  </si>
  <si>
    <t>Abortion</t>
  </si>
  <si>
    <t>ภาวะแท้ง</t>
  </si>
  <si>
    <t>Dengue hemorrhagic fever (DHF)</t>
  </si>
  <si>
    <t>โรคไข้เลือดออก</t>
  </si>
  <si>
    <t>Dengue hemorrhagic fever (DHF :กุมารเวช)</t>
  </si>
  <si>
    <t>Malignant neopalsm of  breast</t>
  </si>
  <si>
    <t>โรคมะเร็งเต้านม</t>
  </si>
  <si>
    <t xml:space="preserve"> Low Birth Weight (LBW)</t>
  </si>
  <si>
    <t>ภาวะทารกน้ำหนักน้อย</t>
  </si>
  <si>
    <t>โรคต้อกระจก</t>
  </si>
  <si>
    <t>โรคปอดบวม</t>
  </si>
  <si>
    <t>Fracture of Femur (Fx Femur)</t>
  </si>
  <si>
    <t>กระดูกต้นขาหัก</t>
  </si>
  <si>
    <t xml:space="preserve">Glaucoma </t>
  </si>
  <si>
    <t>โรคต้อหิน</t>
  </si>
  <si>
    <t>Schizophrenia</t>
  </si>
  <si>
    <t>โรคหอบหืด</t>
  </si>
  <si>
    <t>Gestationa Diabetes Mellitus (GDM)</t>
  </si>
  <si>
    <t>โรคเบาหวานขณะตั้งครรภ์</t>
  </si>
  <si>
    <t>ฝีที่อวัยวะเพศ</t>
  </si>
  <si>
    <t>Major Depressive Disorder  MDD</t>
  </si>
  <si>
    <t xml:space="preserve"> Fracture of Rib (Fx Rib)</t>
  </si>
  <si>
    <t>กระดูกซี่โครงหัก</t>
  </si>
  <si>
    <t>พัฒนาการล่าช้าในเด็ก</t>
  </si>
  <si>
    <t>Peptic uler diseases</t>
  </si>
  <si>
    <t>โรคกระเพาะอาหาร</t>
  </si>
  <si>
    <t>ภาวะท้องนอกมดลูก</t>
  </si>
  <si>
    <t>ภาวะทารกตัวเหลือง</t>
  </si>
  <si>
    <t>Acquired Immune Deficiency Syndrome (AIDS)</t>
  </si>
  <si>
    <t>โรคเอดส์</t>
  </si>
  <si>
    <t>การตั้งครรภ์ในวัยรุ่น</t>
  </si>
  <si>
    <t>โรคนิ่วในถุงน้ำดี</t>
  </si>
  <si>
    <t>โรคตับอ่อนอักเสบ</t>
  </si>
  <si>
    <t>โรคเซลล์เนื่อเยื่ออักเสบ</t>
  </si>
  <si>
    <t xml:space="preserve"> Fracture of Clavivle (Fx . Clavicle)</t>
  </si>
  <si>
    <t>กระดูกไหปลาร้าหัก</t>
  </si>
  <si>
    <t xml:space="preserve"> Fracture of Radius (Fx Radius)</t>
  </si>
  <si>
    <t>กระดูกแขนหัก</t>
  </si>
  <si>
    <t>ภาวะชักเนื่องจากไข้สูง</t>
  </si>
  <si>
    <t>ภาวะสุญเสียการได้ยิน</t>
  </si>
  <si>
    <t>โรคหลอดลมอักเสบเฉียบพลัน</t>
  </si>
  <si>
    <t>Acute Gastroenteritis (AGE)</t>
  </si>
  <si>
    <t>โรคลำไส้อักเสบเฉียบพลัน</t>
  </si>
  <si>
    <t>โรคคออักเสบเฉียบพลัน</t>
  </si>
  <si>
    <t>Acute Pharygitis (หู คอ จมูก)</t>
  </si>
  <si>
    <t xml:space="preserve"> Fracture of Finger (Fx Finger)</t>
  </si>
  <si>
    <t>นิ้วมือหัก</t>
  </si>
  <si>
    <t>โรคริดสีดวงทวาร</t>
  </si>
  <si>
    <t>Thyroid diseases</t>
  </si>
  <si>
    <t>โรคของต่อมไทรอยด์</t>
  </si>
  <si>
    <t>โรคไส้เลื่อน</t>
  </si>
  <si>
    <t>โรคหูชั้นกลางอักเสบ (หูน้ำหนวก)</t>
  </si>
  <si>
    <t>โรคเยื่อบุจมูกอักเสบ</t>
  </si>
  <si>
    <t>Acute Tonsillitis</t>
  </si>
  <si>
    <t>โรคต่อมทอลซิลอักเสบ</t>
  </si>
  <si>
    <t xml:space="preserve"> Osteoarthritis of the Knee</t>
  </si>
  <si>
    <t>โรคข้อเข่าเสื่อม</t>
  </si>
  <si>
    <t>ปัจจัยภายนอก</t>
  </si>
  <si>
    <t xml:space="preserve">3. เจ้าอาวาส วัดวังขนาย ศูนย์ดูแลผู้พิการ/ผู้สูงอายุ ที่วัดวังขนาย (มีบ่อน้ำแร่) </t>
  </si>
  <si>
    <t>1.1 รวมกลุ่มสร้างอาชีพและมีการถ่ายทอดสู่เครือข่าย</t>
  </si>
  <si>
    <t>ท้องถิ่น - สนับสนุนงบประมาณกองทุนตำบล (กองทุนหลักประกันสุขภาพระดับท้องถิ่น)</t>
  </si>
  <si>
    <t>เอกชน - โรงงานกระดาษ(SCG) วังศาลา,โรตารี่ท่าม่วง : สนับสนุนยานพาหนะ (รางสาลี่)</t>
  </si>
  <si>
    <t>2.2 โรงงาน SCG : สนับสนุนเงินในการดำเนินงานทางด้านสาธารณสุข</t>
  </si>
  <si>
    <t>3.3 ยาเสพติด</t>
  </si>
  <si>
    <r>
      <rPr>
        <u val="single"/>
        <sz val="16"/>
        <color indexed="8"/>
        <rFont val="Angsana New"/>
        <family val="1"/>
      </rPr>
      <t>3.วัยทำงาน</t>
    </r>
    <r>
      <rPr>
        <sz val="16"/>
        <color indexed="8"/>
        <rFont val="Angsana New"/>
        <family val="1"/>
      </rPr>
      <t xml:space="preserve">  - โรคทางNCD(HT/DM)เพิ่มขึ้น ,สุขภาพจิต(การฆ่าตัวตายสำเร็จ)</t>
    </r>
  </si>
  <si>
    <t xml:space="preserve"> - วัดวังขนาย ผู้สูงอายุมีสุขภาพจิตที่ดีขึ้น ผู้พิการมีสุขภาพดีขึ้น</t>
  </si>
  <si>
    <t>ผู้นำศาสนา ใช้ผู้นำ 3 ศาสนา พุทธ คริสต์ อิสลาม</t>
  </si>
  <si>
    <t>แหล่งท่องเที่ยว ส่งเสริมให้ประชาชนมีรายได้เพิ่มขึ้น</t>
  </si>
  <si>
    <t xml:space="preserve"> - วัดวังขนาย (ธาราบำบัด,บ่อน้ำแร่) วัดถ้ำเสือ วัดถ้ำเขาน้อย </t>
  </si>
  <si>
    <t xml:space="preserve"> - ชุมชนวัฒนธรรมบ้านหนองขาว สร้างรายได้ในชุมชน สนับสนุนการท่องเที่ยว</t>
  </si>
  <si>
    <t>2. โรงโม่หิน (ฝุ่น/เสียง) มากกว่า 10 แห่ง ทำให้โรค COPD,ASHMAเพิ่มขึ้น</t>
  </si>
  <si>
    <t>4 การเผาอ้อย ทำให้เกิดหิมะดำ(เขม่า) ซึ่งก่อให้เกิดโรค COPD,ASHMAเพิ่มขึ้น</t>
  </si>
  <si>
    <t xml:space="preserve">2.4 มูลนิธิขาเทียม รพ.สมเด็จพระสังฆราชองค์ที่ 19 สนุนขาเทียมให้แก่ผู้พิการที่ยากไร้ </t>
  </si>
  <si>
    <t>2.3 มูลนิธิมิราเคิล : สนับสนุนในการเคลื่อนย้ายผู้ป่วย EMS</t>
  </si>
  <si>
    <t>5 รายได้ต่อหัวประชากร ต่อครัวเรือนเพิ่มขึ้น</t>
  </si>
  <si>
    <t>1.มีเครือข่ายบริการครอบคลุม</t>
  </si>
  <si>
    <t>3. โรค Office Syndrome</t>
  </si>
  <si>
    <t>3. ไทยแลนด์ 4.0 (แผนสุขภาพ 20 ปีด้านสาธารณสุข)</t>
  </si>
  <si>
    <t>4.นโยบายPCC เพิ่มการเข้าถึง ลดความแออัด เพิ่มการดูแลสุขภาพด้วยตัวเอง</t>
  </si>
  <si>
    <t>5. Sustainable Development goals (เป้าหมายการพัฒนาที่ยั่งยืน SDGs)</t>
  </si>
  <si>
    <t xml:space="preserve">6. HA PCA DHSA </t>
  </si>
  <si>
    <t xml:space="preserve"> - อัตราตาย Unexpected Dead = 0 ใน Palliative care</t>
  </si>
  <si>
    <t xml:space="preserve"> - CKD  EGFR&lt;4 สามารถทำได้เกินเกณฑ์ที่กำหนด</t>
  </si>
  <si>
    <t xml:space="preserve"> - อัตราการ trun stage CKD เพิ่มขึ้น (รอข้อมูล)</t>
  </si>
  <si>
    <t xml:space="preserve"> - อัตราการติดเชื้อหลังทำ Appendectomy ลดลง</t>
  </si>
  <si>
    <t xml:space="preserve"> - Re-admit Asthma ลดลง</t>
  </si>
  <si>
    <t xml:space="preserve"> - อัตราความพึงพอใจผู้ป่วยในเพิ่มขึ้น</t>
  </si>
  <si>
    <t xml:space="preserve"> - อัตราความพึงพอใจผู้ป่วยนอก ลดลง</t>
  </si>
  <si>
    <t>*** เพิ่ม I/E ในรพสต.</t>
  </si>
  <si>
    <t xml:space="preserve"> -  CPG ในแต่ละโรค(บางโรค) ขาดการนำไปใช้</t>
  </si>
  <si>
    <t xml:space="preserve"> - อัตราการเกิดแพ้ยาซ้ำทั้ง รพ+รพ.สต. ลดลง</t>
  </si>
  <si>
    <t xml:space="preserve"> - RDU ยังไม่ผ่านเกณฑ์(&lt;5)( Gliben) </t>
  </si>
  <si>
    <t xml:space="preserve"> - การยุติขอร้องเรียนไม่ให้เกิดการฟ้องร้องทางคดี</t>
  </si>
  <si>
    <t xml:space="preserve"> - อัตราการเกิดโรคที่ป้องกันได้ด้วยวัคซีนลดลง</t>
  </si>
  <si>
    <t xml:space="preserve"> - อัตราการเกิดฟันผุในเด็กปฐมวัยเกินเกณฑ์</t>
  </si>
  <si>
    <t xml:space="preserve"> - อัตราความสมบูรณ์เวชระเบียนผู้ป่วยนอก &gt; 80% (81.25%)</t>
  </si>
  <si>
    <t xml:space="preserve"> - อัตราความสมบูรณ์เวชระเบียนผู้ป่วยใน &gt; 80% (78.55%)</t>
  </si>
  <si>
    <r>
      <t xml:space="preserve"> - อัตราการสูญหายของข้อมูลจากระบบสแกน Paper less (OPD) </t>
    </r>
    <r>
      <rPr>
        <u val="single"/>
        <sz val="16"/>
        <color indexed="8"/>
        <rFont val="Angsana New"/>
        <family val="1"/>
      </rPr>
      <t>&lt;</t>
    </r>
    <r>
      <rPr>
        <sz val="16"/>
        <color indexed="8"/>
        <rFont val="Angsana New"/>
        <family val="1"/>
      </rPr>
      <t xml:space="preserve"> 3 (0.37)</t>
    </r>
  </si>
  <si>
    <t xml:space="preserve"> - ผ่านเกณฑ์รับรองคุณภาพบริการภายนอกระดับ 3 จากสำนักการพยาบาล</t>
  </si>
  <si>
    <t xml:space="preserve"> - ลดระยะเวลารอคอยในการผ่าตัด(ศัลยกรรมทั่วไปและตา)</t>
  </si>
  <si>
    <t xml:space="preserve"> - อัตราตายผู้ป่วย MI มีแนวโน้มเพิ่มขึ้น</t>
  </si>
  <si>
    <t xml:space="preserve"> - อัตราการคัดกรองตาน้อยกว่ากลุ่มเป้าหมาย</t>
  </si>
  <si>
    <t xml:space="preserve"> - สารสนเทศในการตัดสินใจ</t>
  </si>
  <si>
    <t>1.2 ชมรมไทเก๊ก (ในสวนรุกชาติ) : ผู้สูงอายุมีสุขภาพจิตที่ดีขึ้นลดภาวะซึมเศร้า</t>
  </si>
  <si>
    <t xml:space="preserve"> - Quick Ratio ผ่านเกณฑ์</t>
  </si>
  <si>
    <t xml:space="preserve"> - Cash Ratioผ่านเกณฑ์</t>
  </si>
  <si>
    <t xml:space="preserve"> - Engagement ต่ำ 47.65%</t>
  </si>
  <si>
    <t xml:space="preserve"> - Turn Over rate ของแพทย์ และผู้ช่วยพยาบาล บ่อย</t>
  </si>
  <si>
    <t xml:space="preserve"> - ผ่านGreen&amp;clean</t>
  </si>
  <si>
    <t xml:space="preserve"> - ไม่มีห้อง Negative Pressure</t>
  </si>
  <si>
    <t xml:space="preserve"> - CAUTI =0</t>
  </si>
  <si>
    <t xml:space="preserve"> - ขาดการ Management by Fact</t>
  </si>
  <si>
    <t xml:space="preserve"> - อัตราการเยี่ยมบ้านในกลุ่มผู้ป่วย Palliative Stroke TB ไม่ครอบคลุม</t>
  </si>
  <si>
    <t xml:space="preserve"> - ระยะเวลารอคอยรับยา OPD นานกว่าที่กำหนด เกณฑ์ 20 นาที (28 นาที)</t>
  </si>
  <si>
    <t xml:space="preserve"> - Risk score มีแนวโน้มสูงขึ้น</t>
  </si>
  <si>
    <t xml:space="preserve"> - อัตราการติดเชื้อรวมไม่เกิน 0.5 (0.27)</t>
  </si>
  <si>
    <t xml:space="preserve"> - DHF มีค่า HI/CI เพิ่มขึ้น</t>
  </si>
  <si>
    <t xml:space="preserve"> - อัตราการคัดกรองเต้านมด้วยตนเองต่ำ</t>
  </si>
  <si>
    <t xml:space="preserve"> - การคาดเข็มขัดนิรภัย/การสวมหมวกกันน๊อกในผู้ป่วยอุบัติเหตุจราจรลดลง</t>
  </si>
  <si>
    <t>2. สร้างกระแสสังคมผ่าน Social online</t>
  </si>
  <si>
    <t xml:space="preserve"> - อัตรา BA มีแนวโน้มลดลง </t>
  </si>
  <si>
    <t>3. ระเบียงเศรษฐกิจภาคตะวันตก (มีเส้นทางมอเตอร์เวย์ส่งผลเกิดอุบัติเหตุเพิ่มขึ้น)</t>
  </si>
  <si>
    <t xml:space="preserve">            </t>
  </si>
  <si>
    <t>กระดูกขากรรไกรและใบหน้า</t>
  </si>
  <si>
    <t>จุดเน้นรพ.</t>
  </si>
  <si>
    <t>รวม 810</t>
  </si>
  <si>
    <t>percent</t>
  </si>
  <si>
    <t>เป้าประสงค์เชิงกลยุทธ์</t>
  </si>
  <si>
    <t>วัตถุประสงค์เชิงกลยุทธ์</t>
  </si>
  <si>
    <t>3. เป็น รพ. ทั่วไปชั้นนำในจังหวัดกาญจนบุรี</t>
  </si>
  <si>
    <t>ปี 2566</t>
  </si>
  <si>
    <t>ปี 2567</t>
  </si>
  <si>
    <t>ปี 2568</t>
  </si>
  <si>
    <t>ปี 2569</t>
  </si>
  <si>
    <t>ปี 2570</t>
  </si>
  <si>
    <t>ระบบงานสำคัญ</t>
  </si>
  <si>
    <t>ปี 2561</t>
  </si>
  <si>
    <t>ปี 2562</t>
  </si>
  <si>
    <t>ปี 2563</t>
  </si>
  <si>
    <t>ปี 2564</t>
  </si>
  <si>
    <t>ปี 2565</t>
  </si>
  <si>
    <t xml:space="preserve">   พัฒนาการเด็ก</t>
  </si>
  <si>
    <t xml:space="preserve">  ความบกพร่องทาง</t>
  </si>
  <si>
    <t xml:space="preserve">  การได้ยิน</t>
  </si>
  <si>
    <t>ต.หนองตากยา</t>
  </si>
  <si>
    <t>ต.วังศาลา</t>
  </si>
  <si>
    <t>ต.ท่าตะคร้อ</t>
  </si>
  <si>
    <t>ต.ท่าม่วง</t>
  </si>
  <si>
    <t>ต.ทุ่งทอง</t>
  </si>
  <si>
    <t>ต.วังขนาย</t>
  </si>
  <si>
    <t>ต.พังตรุ</t>
  </si>
  <si>
    <t>ต.บ้านใหม่</t>
  </si>
  <si>
    <t>ต.ท่าล้อ,ต.รางสาลี่</t>
  </si>
  <si>
    <t>ต.ม่วงชุม,ต.เขาน้อย</t>
  </si>
  <si>
    <t>ต.หนองขาว</t>
  </si>
  <si>
    <t>ต.ท่าล้อ</t>
  </si>
  <si>
    <t xml:space="preserve">    Gyne</t>
  </si>
  <si>
    <t xml:space="preserve">   เสพติดครบวงจร</t>
  </si>
  <si>
    <t xml:space="preserve">   Center</t>
  </si>
  <si>
    <t xml:space="preserve"> กระดูกและข้อ</t>
  </si>
  <si>
    <t xml:space="preserve"> - HRMS ทั้งอำเภอ</t>
  </si>
  <si>
    <t xml:space="preserve"> - ศูนย์จัดการ</t>
  </si>
  <si>
    <t xml:space="preserve"> - E-Learning </t>
  </si>
  <si>
    <t>จัดให้มีทีมการพยาบาลรองรับการขยายบริการ (Ortho ,Surg,Med,SNB,ICU(14 เตียง),พิเศษรวม/เดี่ยว,จักษุ,ENT)</t>
  </si>
  <si>
    <t xml:space="preserve"> - การดูแลต่อเนื่อง</t>
  </si>
  <si>
    <t xml:space="preserve"> - พัฒนาSpecific </t>
  </si>
  <si>
    <t xml:space="preserve"> - Re-ac QA จาก</t>
  </si>
  <si>
    <t xml:space="preserve"> - Open House </t>
  </si>
  <si>
    <t xml:space="preserve"> - ศูนย์Training </t>
  </si>
  <si>
    <t xml:space="preserve"> -เปิดห้องแยกโรค</t>
  </si>
  <si>
    <t xml:space="preserve"> - เปิดห้องแยกใน</t>
  </si>
  <si>
    <t xml:space="preserve"> - เปิด Ward เด็ก</t>
  </si>
  <si>
    <t xml:space="preserve"> - Central Supply </t>
  </si>
  <si>
    <t xml:space="preserve"> - ปรับระบบระบาย</t>
  </si>
  <si>
    <t xml:space="preserve"> - ศูนย์จัดการขยะ</t>
  </si>
  <si>
    <t xml:space="preserve"> - Food Learning </t>
  </si>
  <si>
    <t xml:space="preserve"> - Healing </t>
  </si>
  <si>
    <t xml:space="preserve"> - Med Reconcile </t>
  </si>
  <si>
    <t xml:space="preserve"> - Acute Care</t>
  </si>
  <si>
    <t xml:space="preserve"> - เตรียมเคมีบำบัด</t>
  </si>
  <si>
    <t xml:space="preserve"> - เปิด TPN</t>
  </si>
  <si>
    <t xml:space="preserve"> - OPD Paperless</t>
  </si>
  <si>
    <t xml:space="preserve"> - IPD Paperless</t>
  </si>
  <si>
    <t xml:space="preserve"> - Re-ac 2 LA</t>
  </si>
  <si>
    <t xml:space="preserve"> - Re-ac 3 LA</t>
  </si>
  <si>
    <t xml:space="preserve"> - Full Lab </t>
  </si>
  <si>
    <t xml:space="preserve"> - เปิดศูนย์รับ</t>
  </si>
  <si>
    <t xml:space="preserve"> - Re-ac 4 LA</t>
  </si>
  <si>
    <t xml:space="preserve"> - Re-ac 5 LA</t>
  </si>
  <si>
    <t xml:space="preserve"> - Total Digital </t>
  </si>
  <si>
    <t xml:space="preserve"> - CT Scan Center</t>
  </si>
  <si>
    <t xml:space="preserve"> - ผ่านการรับรอง</t>
  </si>
  <si>
    <t xml:space="preserve"> - ศูนย์เครื่องมือ</t>
  </si>
  <si>
    <t xml:space="preserve"> - หน่วยปฏิบัติการ</t>
  </si>
  <si>
    <t xml:space="preserve"> - คลินิกแพทย์</t>
  </si>
  <si>
    <t xml:space="preserve"> - One cup one </t>
  </si>
  <si>
    <t xml:space="preserve"> - กองทุนรพ.สมเด็จฯ</t>
  </si>
  <si>
    <t xml:space="preserve">                            BSC</t>
  </si>
  <si>
    <t>ผู้ใช้บริการและผู้มีส่วนได้ส่วนเสีย</t>
  </si>
  <si>
    <t>การเรียนรู้และการพัฒนา</t>
  </si>
  <si>
    <t>การบริหารการเงินการคลัง</t>
  </si>
  <si>
    <t xml:space="preserve">     Strategies</t>
  </si>
  <si>
    <t>1 ลดภาวะแทรกซ้อนเสี่ยงสูง</t>
  </si>
  <si>
    <t>(Customers &amp; Stakeholders)(1)</t>
  </si>
  <si>
    <t>มาตรฐานการพัฒนาและการบริหารทั่วทั้งองค์การ (Internal Process)(2)</t>
  </si>
  <si>
    <t>(Leaning and Growth)(3)</t>
  </si>
  <si>
    <r>
      <t>(</t>
    </r>
    <r>
      <rPr>
        <b/>
        <sz val="16"/>
        <color indexed="8"/>
        <rFont val="Angsana New"/>
        <family val="1"/>
      </rPr>
      <t>Financial &amp; Budgeting)(4)</t>
    </r>
  </si>
  <si>
    <t>1 บริหารความเสี่ยงเชิงรุกรอบด้าน</t>
  </si>
  <si>
    <t>เฉพาะทางแบบองค์รวมมุ่งสู่การยกระดับไปสู่</t>
  </si>
  <si>
    <t>SO : พัฒนาคุณภาพบริการทางการแพทย์</t>
  </si>
  <si>
    <t>จัดการภัยคุกคาสุขภาพในเขตพืนที่</t>
  </si>
  <si>
    <t>อุตสาหกรรม สวนผัก ไร่อ้อย แหล่งท่องเที่ยว</t>
  </si>
  <si>
    <t>ST : บริหารความร่วมมือกับภาคีเครือข่ายในการ</t>
  </si>
  <si>
    <t>KRA12</t>
  </si>
  <si>
    <t>KRA11</t>
  </si>
  <si>
    <t>2 มีมาตรฐานการดูแลรักษาขั้นสูง</t>
  </si>
  <si>
    <r>
      <t>WO</t>
    </r>
    <r>
      <rPr>
        <b/>
        <sz val="16"/>
        <color indexed="8"/>
        <rFont val="Angsana New"/>
        <family val="1"/>
      </rPr>
      <t xml:space="preserve"> : พัฒนาความเป็นเลิศในการบริหารจัดการ</t>
    </r>
  </si>
  <si>
    <t>KRA13</t>
  </si>
  <si>
    <t>1 มีความเชี่ยวชาญด้านการรักษาใน</t>
  </si>
  <si>
    <t>โรคที่สำคัญ(สหสาขาวิชาชีพ)</t>
  </si>
  <si>
    <t>KRA14</t>
  </si>
  <si>
    <r>
      <t>WT</t>
    </r>
    <r>
      <rPr>
        <b/>
        <sz val="16"/>
        <color indexed="8"/>
        <rFont val="Angsana New"/>
        <family val="1"/>
      </rPr>
      <t xml:space="preserve"> : มุ่งสู่การเป็นระบบสารสนเทศสุขภาพดิจิ</t>
    </r>
  </si>
  <si>
    <t>1 CMI เพิ่มขึ้น</t>
  </si>
  <si>
    <t>KRA21</t>
  </si>
  <si>
    <t>1ลดการเจ็บป่วยรายใหม่(เสี่ยงป่วยใน</t>
  </si>
  <si>
    <t>โรคที่สำคัญ)</t>
  </si>
  <si>
    <t>2 ลดภาวะแทรกซ้อนในชุมชน</t>
  </si>
  <si>
    <t>การจัดการสุขภาพ</t>
  </si>
  <si>
    <t>3 ชุมชนเป็นหุ่นส่วนและเจ้าภาพใน</t>
  </si>
  <si>
    <t>KRA22</t>
  </si>
  <si>
    <t>1 PCC จัดบริการเวชศาสตร์ครอบครัว</t>
  </si>
  <si>
    <t>และชุมชนเชิงรุก</t>
  </si>
  <si>
    <t>KRA23</t>
  </si>
  <si>
    <t>1 เชี่ยวชาญด้านเวชศาสตร์ครอบครัว</t>
  </si>
  <si>
    <t>และชุมชน(สหสาขาวิชาชีพ)</t>
  </si>
  <si>
    <t>KRA24</t>
  </si>
  <si>
    <t>1 ลดต้นทุน OPD และIPD</t>
  </si>
  <si>
    <t>2 กองทุนและชุมชนท้องถิ่น</t>
  </si>
  <si>
    <t>สนับสนุนงบประมาณในการสร้าง</t>
  </si>
  <si>
    <t>สุขภาพเพิ่มขึ้น</t>
  </si>
  <si>
    <t>KRA31</t>
  </si>
  <si>
    <t>KRA32</t>
  </si>
  <si>
    <t>KRA33</t>
  </si>
  <si>
    <t>KRA34</t>
  </si>
  <si>
    <t>1 ผู้ใช้บริการไว้วางใจ</t>
  </si>
  <si>
    <t>1 รพ.และรพ.สต.ได้รับการรับรอง</t>
  </si>
  <si>
    <t>คุณภาพอย่างต่อเนื่อง</t>
  </si>
  <si>
    <t xml:space="preserve">1 บุคลากรเชี่ยวชาญการบริหารจัดการ </t>
  </si>
  <si>
    <t>รพ.และเครือข่าย</t>
  </si>
  <si>
    <t>1 การเงินการคลังมั่นคง</t>
  </si>
  <si>
    <t>KRA41</t>
  </si>
  <si>
    <t>KRA42</t>
  </si>
  <si>
    <t>KRA43</t>
  </si>
  <si>
    <t>KRA44</t>
  </si>
  <si>
    <t>1.ผู้ใช้บริการเข้าถึงบริการรวดเร็ว และ</t>
  </si>
  <si>
    <t>ปลอดภัย</t>
  </si>
  <si>
    <t>1 สารสนเทศทางการแพทย์</t>
  </si>
  <si>
    <t>2 สารสนเทศในการเข้าถึงบริการ</t>
  </si>
  <si>
    <t>3 สารสนเทศในการบริหารจัดการ</t>
  </si>
  <si>
    <t>1 เชี่ยวชาญการใช้สารสนเทศในการ</t>
  </si>
  <si>
    <t>ดำเนินงาน</t>
  </si>
  <si>
    <t>1เพิ่มรายได้และลดต้นทุนในระบบ</t>
  </si>
  <si>
    <t>บริการสุขภาพ</t>
  </si>
  <si>
    <t>2 กองทุนและชุมชนท้องถิ่นสนับสนุน</t>
  </si>
  <si>
    <t>งบประมาณในการสร้างสุขภาพเพิ่มขึ้น</t>
  </si>
  <si>
    <t>ความท้าทายเชิงกลยุทธ์</t>
  </si>
  <si>
    <t>ผลสัมฤทธิ์รวมที่คาดหวังจากแผนที่กลยุทธ์</t>
  </si>
  <si>
    <t>ชื่อตัวชี้วัดและค่าเป้าหมาย</t>
  </si>
  <si>
    <t>ผลการดำเนินงาน</t>
  </si>
  <si>
    <t>ค่าเป้าหมายจากการพยากรณ์</t>
  </si>
  <si>
    <t xml:space="preserve">ตัวชี้วัดและค่าเป้าหมายที่ท้าทาย </t>
  </si>
  <si>
    <t>7.1 ด้านการดูแลผู้ป่วย</t>
  </si>
  <si>
    <t>7.2 การมุ่งเน้นผู้ป่วยและ</t>
  </si>
  <si>
    <t>7.5 ด้านระบบงานและ</t>
  </si>
  <si>
    <t>1.ลดภาวะแทรกซ้อนเสี่ยงสูง</t>
  </si>
  <si>
    <t>2.ลดป่วยตายในโรคที่สำคัญ</t>
  </si>
  <si>
    <t>1.ผู้ใช้บริการไว้วางใจ</t>
  </si>
  <si>
    <t>3 มีความเชี่ยวชาญด้านการรักษา</t>
  </si>
  <si>
    <t>6 กระบวนการสำคัญ</t>
  </si>
  <si>
    <t>9 ระบบงานสำคัญ</t>
  </si>
  <si>
    <t>1.การเข้าถึงและการรับบริการ</t>
  </si>
  <si>
    <t>2.การประเมินผู้ป่วย</t>
  </si>
  <si>
    <t>3.การวางแผนดูแลผู้ป่วย</t>
  </si>
  <si>
    <t>4. การดูแลผู้ป่วย</t>
  </si>
  <si>
    <t>5. การให้ข้อมูลและการเสริมพลัง</t>
  </si>
  <si>
    <t>6. การดูแลต่อเนื่อง</t>
  </si>
  <si>
    <t>7.3 ด้านการเงิน</t>
  </si>
  <si>
    <t>7.4 ด้านทรัพยากรบุคคล</t>
  </si>
  <si>
    <t>1 มีความเชี่ยวชาญด้านการรักษา</t>
  </si>
  <si>
    <t>7.6 ด้านการนำ</t>
  </si>
  <si>
    <t>1 HIMSS</t>
  </si>
  <si>
    <t>1.1 สารสนเทศทางการแพทย์</t>
  </si>
  <si>
    <t>1.2 สารสนเทศในการเข้าถึงบริการ</t>
  </si>
  <si>
    <t>1.3 สารสนเทศในการบริหารจัดการ</t>
  </si>
  <si>
    <t xml:space="preserve">7.7 การสร้างเสริมสุขภาพ </t>
  </si>
  <si>
    <t>3 ชุมชนเป็นหุ้นส่วนและเจ้าภาพ</t>
  </si>
  <si>
    <t>2 บุคลากรเชี่ยวชาญการบริหาร</t>
  </si>
  <si>
    <t>3  รพ.และรพ.สตได้รับการรับรอง</t>
  </si>
  <si>
    <t>5. เป็นองค์การที่ใช้สารสนเทศ Digital ในการดำเนินงาน</t>
  </si>
  <si>
    <t>6. เป็นองค์กรที่มีเสถียรภาพทางการเงินการคลัง</t>
  </si>
  <si>
    <t>วิกฤตทางการเงินระดับ 0-1</t>
  </si>
  <si>
    <t>7. ประสิทธิภาพระบบสนับสนุน</t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</si>
  <si>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Heart failure clinic</t>
    </r>
  </si>
  <si>
    <t xml:space="preserve">  Sick New Born</t>
  </si>
  <si>
    <t xml:space="preserve">   จักษุหญิง</t>
  </si>
  <si>
    <t xml:space="preserve">   จักษุชาย</t>
  </si>
  <si>
    <t xml:space="preserve">  clinic</t>
  </si>
  <si>
    <t xml:space="preserve">   ระดับ3</t>
  </si>
  <si>
    <t xml:space="preserve">  อายุรฯชาย</t>
  </si>
  <si>
    <t xml:space="preserve">  อายุรฯหญิง</t>
  </si>
  <si>
    <t xml:space="preserve">   Appendectomy</t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</si>
  <si>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 xml:space="preserve">ER คุณภาพ </t>
    </r>
  </si>
  <si>
    <t xml:space="preserve">  รพ.สต. 8 แห่ง</t>
  </si>
  <si>
    <t xml:space="preserve">   ANC clinic  </t>
  </si>
  <si>
    <t xml:space="preserve">   Unit</t>
  </si>
  <si>
    <t xml:space="preserve">   trauma center</t>
  </si>
  <si>
    <r>
      <rPr>
        <sz val="14"/>
        <color indexed="8"/>
        <rFont val="Wingdings"/>
        <family val="0"/>
      </rPr>
      <t></t>
    </r>
    <r>
      <rPr>
        <sz val="14"/>
        <color indexed="8"/>
        <rFont val="Angsana New"/>
        <family val="1"/>
      </rPr>
      <t>ศูนย์ทันตกรรม</t>
    </r>
  </si>
  <si>
    <t xml:space="preserve">  ครบวงจร</t>
  </si>
  <si>
    <t xml:space="preserve">   ฟื้นฟู</t>
  </si>
  <si>
    <t xml:space="preserve">  ศัลยฯกระดูกชาย</t>
  </si>
  <si>
    <r>
      <rPr>
        <sz val="14"/>
        <color indexed="8"/>
        <rFont val="Wingdings"/>
        <family val="0"/>
      </rPr>
      <t></t>
    </r>
    <r>
      <rPr>
        <sz val="14"/>
        <color indexed="8"/>
        <rFont val="Angsana New"/>
        <family val="1"/>
      </rPr>
      <t>ศูนย์คัดกรองแก้ไข</t>
    </r>
  </si>
  <si>
    <t xml:space="preserve">    ความเสี่ยง</t>
  </si>
  <si>
    <t xml:space="preserve">    Center (CQI</t>
  </si>
  <si>
    <t xml:space="preserve">    R2R,วิจัย</t>
  </si>
  <si>
    <t xml:space="preserve">    นวัตกรรม,KM)</t>
  </si>
  <si>
    <t xml:space="preserve">    เฉพาะทาง</t>
  </si>
  <si>
    <t xml:space="preserve"> - Conference </t>
  </si>
  <si>
    <t xml:space="preserve"> - ห้องตรวจแยก</t>
  </si>
  <si>
    <t xml:space="preserve">    ICU 2 เตียง</t>
  </si>
  <si>
    <t xml:space="preserve">   ติดเชื้อ</t>
  </si>
  <si>
    <t xml:space="preserve">    โรคOPD</t>
  </si>
  <si>
    <t xml:space="preserve">    24 ชม.</t>
  </si>
  <si>
    <t xml:space="preserve">   อากาศ(OPD,ER)</t>
  </si>
  <si>
    <t xml:space="preserve"> - Green&amp;Clean </t>
  </si>
  <si>
    <t xml:space="preserve">   Environment</t>
  </si>
  <si>
    <t xml:space="preserve">   Competency </t>
  </si>
  <si>
    <t xml:space="preserve">   รับมือการขยาย</t>
  </si>
  <si>
    <t xml:space="preserve">   เป็นรพท.</t>
  </si>
  <si>
    <t xml:space="preserve">   ทุกระดับการ</t>
  </si>
  <si>
    <t xml:space="preserve">   รักษา,ทุกรพ.สต.</t>
  </si>
  <si>
    <t xml:space="preserve"> - ADR Digital 14 </t>
  </si>
  <si>
    <t xml:space="preserve">    รพ.สต.</t>
  </si>
  <si>
    <t xml:space="preserve">   Automation</t>
  </si>
  <si>
    <t xml:space="preserve">   บริจาคโลหิต</t>
  </si>
  <si>
    <t xml:space="preserve">   ( online Request)</t>
  </si>
  <si>
    <t xml:space="preserve">                                  เครื่องมือสำคัญ</t>
  </si>
  <si>
    <t xml:space="preserve">    แพทย์ 24 ชม.</t>
  </si>
  <si>
    <t xml:space="preserve">    ธรรมาภิบาล</t>
  </si>
  <si>
    <t xml:space="preserve">    (คปสอ+คกบ)</t>
  </si>
  <si>
    <t xml:space="preserve">   ขยะติดเชื้อ(CSR)</t>
  </si>
  <si>
    <t xml:space="preserve"> - ศูนย์รับจัดการ</t>
  </si>
  <si>
    <t xml:space="preserve">    standard</t>
  </si>
  <si>
    <t xml:space="preserve">    ต่อลมหายใจ</t>
  </si>
  <si>
    <t xml:space="preserve">    เฉพาะทางนอกเวลา</t>
  </si>
  <si>
    <t>2. เป็น รพ. ที่ผ่านการรับรองคุณภาพอย่างต่อเนื่อง</t>
  </si>
  <si>
    <t xml:space="preserve">    (HA , AHA, DHSA)</t>
  </si>
  <si>
    <t xml:space="preserve">   คุณภาพซ้ำครั้งที่3</t>
  </si>
  <si>
    <t xml:space="preserve">  คุณภาพซ้ำครั้งที่ 4</t>
  </si>
  <si>
    <r>
      <rPr>
        <sz val="14"/>
        <color indexed="8"/>
        <rFont val="Wingdings"/>
        <family val="0"/>
      </rPr>
      <t></t>
    </r>
    <r>
      <rPr>
        <sz val="14"/>
        <color indexed="8"/>
        <rFont val="Angsana New"/>
        <family val="1"/>
      </rPr>
      <t>ผ่าน รพ.สต. 8 ที่</t>
    </r>
  </si>
  <si>
    <t xml:space="preserve">   DHSA</t>
  </si>
  <si>
    <t xml:space="preserve">    อันดับ 1 ของ จ.กาญจนบุรี</t>
  </si>
  <si>
    <t>4. เป็นองค์กรที่ได้รับความร่วมมือกับภาคีเครือข่าย</t>
  </si>
  <si>
    <r>
      <rPr>
        <sz val="14"/>
        <color indexed="8"/>
        <rFont val="Wingdings"/>
        <family val="0"/>
      </rPr>
      <t></t>
    </r>
    <r>
      <rPr>
        <sz val="14"/>
        <color indexed="8"/>
        <rFont val="Angsana New"/>
        <family val="1"/>
      </rPr>
      <t>โครงการโรงงาน</t>
    </r>
  </si>
  <si>
    <t xml:space="preserve">   operation center</t>
  </si>
  <si>
    <t xml:space="preserve">   system</t>
  </si>
  <si>
    <r>
      <rPr>
        <sz val="14"/>
        <color indexed="8"/>
        <rFont val="Wingdings"/>
        <family val="0"/>
      </rPr>
      <t></t>
    </r>
    <r>
      <rPr>
        <sz val="14"/>
        <color indexed="8"/>
        <rFont val="Angsana New"/>
        <family val="1"/>
      </rPr>
      <t>Health information</t>
    </r>
  </si>
  <si>
    <r>
      <rPr>
        <sz val="14"/>
        <color indexed="8"/>
        <rFont val="Wingdings"/>
        <family val="0"/>
      </rPr>
      <t></t>
    </r>
    <r>
      <rPr>
        <sz val="14"/>
        <color indexed="8"/>
        <rFont val="Angsana New"/>
        <family val="1"/>
      </rPr>
      <t>Case management</t>
    </r>
  </si>
  <si>
    <t xml:space="preserve">    mobile</t>
  </si>
  <si>
    <t xml:space="preserve">   documentary</t>
  </si>
  <si>
    <t xml:space="preserve">    support</t>
  </si>
  <si>
    <t xml:space="preserve">   (คปสอ.)</t>
  </si>
  <si>
    <t>วิกฤตทางการเงิน</t>
  </si>
  <si>
    <t xml:space="preserve">   (ทันตกรรม)</t>
  </si>
  <si>
    <t xml:space="preserve">   (Paliative)</t>
  </si>
  <si>
    <t xml:space="preserve">  Extend OPD </t>
  </si>
  <si>
    <t xml:space="preserve">   (กายภาพ,แผนจีน</t>
  </si>
  <si>
    <t xml:space="preserve">    แผนไทย)</t>
  </si>
  <si>
    <r>
      <rPr>
        <sz val="14"/>
        <color indexed="8"/>
        <rFont val="Wingdings"/>
        <family val="0"/>
      </rPr>
      <t></t>
    </r>
    <r>
      <rPr>
        <sz val="14"/>
        <color indexed="8"/>
        <rFont val="Angsana New"/>
        <family val="1"/>
      </rPr>
      <t>โปรแกรม Express</t>
    </r>
  </si>
  <si>
    <t xml:space="preserve">   จัดซื้อ-จ้าง</t>
  </si>
  <si>
    <t xml:space="preserve">   record (รพ.)</t>
  </si>
  <si>
    <t xml:space="preserve">   record (รพ.สต)</t>
  </si>
  <si>
    <r>
      <rPr>
        <sz val="14"/>
        <color indexed="8"/>
        <rFont val="Wingdings"/>
        <family val="0"/>
      </rPr>
      <t></t>
    </r>
    <r>
      <rPr>
        <sz val="14"/>
        <color indexed="8"/>
        <rFont val="Angsana New"/>
        <family val="1"/>
      </rPr>
      <t>โปรแกรม Financial</t>
    </r>
  </si>
  <si>
    <t xml:space="preserve">MI </t>
  </si>
  <si>
    <t xml:space="preserve">Sepsis </t>
  </si>
  <si>
    <t xml:space="preserve">     - อัตราการล้างไตโดยไม่ได้วางแผน=0%</t>
  </si>
  <si>
    <t xml:space="preserve"> HI</t>
  </si>
  <si>
    <t xml:space="preserve">Multiple Trauma </t>
  </si>
  <si>
    <t xml:space="preserve">     - อุบัติการณ์การเกิด Hypovolumic Shock จาก PPH = 0</t>
  </si>
  <si>
    <t xml:space="preserve">     - อัตราการตายของทารกจากภาวะ BA=0</t>
  </si>
  <si>
    <t xml:space="preserve">BA </t>
  </si>
  <si>
    <t xml:space="preserve">     - อัตราการเกิด Profound Shock =0</t>
  </si>
  <si>
    <t xml:space="preserve">DHF </t>
  </si>
  <si>
    <t xml:space="preserve">     - อัตราการเกิด Endrop = 0</t>
  </si>
  <si>
    <t xml:space="preserve">     - อัตราการฆ่าตัวตายสำเร็จ = 0</t>
  </si>
  <si>
    <t xml:space="preserve">     - อัตราการเกิด Hearing loss = 0</t>
  </si>
  <si>
    <t xml:space="preserve">Cataract </t>
  </si>
  <si>
    <t xml:space="preserve">     - ความพึงพอใจของผู้รับบริการรวม &gt; 85%</t>
  </si>
  <si>
    <t xml:space="preserve">     - ข้อร้องเรียนระดับรุนแรงจากการรักษาพยาบาล = 0  </t>
  </si>
  <si>
    <t xml:space="preserve">     - รพ.ผ่านการ Re-Aecredit ครั้งที่ 3</t>
  </si>
  <si>
    <t xml:space="preserve">     - อัตราบุคลากรทางการบริหารมีสมรรถนะเชิงบริหาร &gt; 80 %</t>
  </si>
  <si>
    <r>
      <t xml:space="preserve">     - อัตราความสุขของบุคลากร </t>
    </r>
    <r>
      <rPr>
        <u val="single"/>
        <sz val="16"/>
        <color indexed="8"/>
        <rFont val="Angsana New"/>
        <family val="1"/>
      </rPr>
      <t>&gt;</t>
    </r>
    <r>
      <rPr>
        <sz val="16"/>
        <color indexed="8"/>
        <rFont val="Angsana New"/>
        <family val="1"/>
      </rPr>
      <t xml:space="preserve"> 80 %</t>
    </r>
  </si>
  <si>
    <t xml:space="preserve">     - อัตรากำลังสหสาขาวิชาชีพเพียงพอและเหมาะสม &gt; 80 %</t>
  </si>
  <si>
    <t xml:space="preserve">     - อัตราบุคลากรสหสาขาวิชาชีพที่สำคัญมีสมรรถนะเฉพาะ</t>
  </si>
  <si>
    <t xml:space="preserve">     - ระดับวิกฤตทางการเงิน เท่ากับ 0</t>
  </si>
  <si>
    <t xml:space="preserve">     - รพ.สต. ประเมินผ่านเกณฑ์รพ.สต.ติดดาว 100 %</t>
  </si>
  <si>
    <t xml:space="preserve">   ในโรคที่สำคัญ</t>
  </si>
  <si>
    <t xml:space="preserve">   โรงพยาบาลและเครือข่าย</t>
  </si>
  <si>
    <t xml:space="preserve">   คุณภาพอย่างต่อเนื่อง</t>
  </si>
  <si>
    <t xml:space="preserve">   ในโรคที่สำคัญ(สหสาขาวิชาชีพ)</t>
  </si>
  <si>
    <t xml:space="preserve">     - อุบัติการณ์ความเสี่ยงระดับ G H I ซ้ำ  = 0</t>
  </si>
  <si>
    <t xml:space="preserve">     - อุบัติการณ์ความเสี่ยงทางการแพทย์ระดับ E-I = 0</t>
  </si>
  <si>
    <t xml:space="preserve">     - อุบัติการณ์ความเสี่ยงทางการพยาบาลระดับ E-I = 0</t>
  </si>
  <si>
    <t>ENV</t>
  </si>
  <si>
    <t xml:space="preserve">     - น้ำเสีย/น้ำทิ้งผ่านเกณฑ์คุณภาพ 100%</t>
  </si>
  <si>
    <t xml:space="preserve">     - อุบัติการณ์ความเสี่ยงระดับ 4-5 จากสิ่งแวดล้อมที่ไม่ปลอดภัย = 0</t>
  </si>
  <si>
    <t xml:space="preserve">      กระบวนการสำคัญ</t>
  </si>
  <si>
    <t xml:space="preserve">      ผู้รับผลงานอื่น</t>
  </si>
  <si>
    <t xml:space="preserve">     - อัตราการติดเชื้อในรพ.&lt;0.2/1,000วันนอน</t>
  </si>
  <si>
    <t xml:space="preserve">     - อุบัติการณ์การแพ้ยาซ้ำ =0</t>
  </si>
  <si>
    <t xml:space="preserve">ยา </t>
  </si>
  <si>
    <t xml:space="preserve">     - Med Error ระดับ E ขึ้นไป &lt; 0.1/1,000 วันนอน/ใบสั่งยา</t>
  </si>
  <si>
    <t>IM</t>
  </si>
  <si>
    <t xml:space="preserve">     - อัตราความสมบูรณ์ของเวชระเบียนรวม &gt; 90%</t>
  </si>
  <si>
    <t xml:space="preserve">IC </t>
  </si>
  <si>
    <t xml:space="preserve">RSQ </t>
  </si>
  <si>
    <t>ซึมเศร้า</t>
  </si>
  <si>
    <t>Hearing loss</t>
  </si>
  <si>
    <t xml:space="preserve">กำกับวิชาชีพ </t>
  </si>
  <si>
    <t xml:space="preserve">Lab </t>
  </si>
  <si>
    <t xml:space="preserve">เครื่องมือพิเศษ </t>
  </si>
  <si>
    <t xml:space="preserve">     - อัตรากลุ่มเสี่ยง/ป่วย Stemi เข้าถึงบริการทางการแพทย์ภายใน</t>
  </si>
  <si>
    <t xml:space="preserve">     - อัตรากลุ่มเสี่ยง/ป่วย Stoke เข้าถึงบริการทางการแพทย์ภายใน</t>
  </si>
  <si>
    <t xml:space="preserve">       30 นาที รัศมี 10 กม.=100%</t>
  </si>
  <si>
    <t xml:space="preserve">       3 ชม. = 50%</t>
  </si>
  <si>
    <t xml:space="preserve">      - อุบัติการณ์การวินิจฉัยผิดพลาดในผู้ป่วย MI =0</t>
  </si>
  <si>
    <t xml:space="preserve">      - อุบัติกาณ์การวินิจฉัยล่าช้าในผู้ป่วยเด็ก DHF =0</t>
  </si>
  <si>
    <t xml:space="preserve">      - อุบัติการณ์การ Refer หลัง Admit ภายใน 4 ชม.ในโรค </t>
  </si>
  <si>
    <t xml:space="preserve">        HI,COPD,Sepsis,Multiple trauma =0</t>
  </si>
  <si>
    <t xml:space="preserve">     - อัตราการ Re - admit ภายใน 28 วันในโรคCOPD, TB  ลดลง….</t>
  </si>
  <si>
    <t xml:space="preserve">     - อัตราการเกิดภาวะ Hypovolumic Shock ในPPH =0</t>
  </si>
  <si>
    <t xml:space="preserve">     - อัตราการเกิดภาวะ BA นาทีที่ 5 =0</t>
  </si>
  <si>
    <t xml:space="preserve">     - อัตราการเกิด Respiratory Failure ในผู้ป่วยCOPD ลดลง .........</t>
  </si>
  <si>
    <t xml:space="preserve">     - อัตราการเกิด Profund Shock ในผู้ป่วยเด็ก DHF =0</t>
  </si>
  <si>
    <t xml:space="preserve">     - อัตราการเกิด Recurent Stoke =0</t>
  </si>
  <si>
    <t xml:space="preserve">     - อัตรา Default Rate  ในผู้ป่วย TB =0</t>
  </si>
  <si>
    <t xml:space="preserve">     - อัตราการใช้สารสนเทศเพื่อการตัดสินใจของผู้บริหาร &gt; 80 %</t>
  </si>
  <si>
    <r>
      <rPr>
        <b/>
        <sz val="16"/>
        <color indexed="8"/>
        <rFont val="Angsana New"/>
        <family val="1"/>
      </rPr>
      <t xml:space="preserve">อายุรกรรม </t>
    </r>
  </si>
  <si>
    <r>
      <t xml:space="preserve">     - อัตราการเกิดโรค MI , Stroke  </t>
    </r>
    <r>
      <rPr>
        <sz val="16"/>
        <color indexed="10"/>
        <rFont val="Angsana New"/>
        <family val="1"/>
      </rPr>
      <t>CKDในกลุ่มเสี่ยง/กลุ่มป่วย</t>
    </r>
  </si>
  <si>
    <t xml:space="preserve">        ลดลง 30 %</t>
  </si>
  <si>
    <t xml:space="preserve">     - อัตราการเกิด DM รายใหม่ในกลุ่มเสี่ยงไม่เกินร้อยละ 5</t>
  </si>
  <si>
    <t xml:space="preserve">     - อัตราการเกิด HT รายใหม่ในกลุ่มเสี่ยงไม่เกินร้อยละ 10</t>
  </si>
  <si>
    <t xml:space="preserve">   ในการจัดการสุขภาพ</t>
  </si>
  <si>
    <t xml:space="preserve">     - อัตราการค้นหาผู้ป่วยรายใหม่ในกลุ่มเสี่ยง 100%</t>
  </si>
  <si>
    <r>
      <rPr>
        <b/>
        <sz val="16"/>
        <color indexed="8"/>
        <rFont val="Angsana New"/>
        <family val="1"/>
      </rPr>
      <t xml:space="preserve">ศัลยกรรม </t>
    </r>
  </si>
  <si>
    <t xml:space="preserve">     - อัตราการสวมหมวกกันน้อคในผู้ขับขี่และผู้ซ้อนท้าย 100 %</t>
  </si>
  <si>
    <t xml:space="preserve">     - อัตราการคัดกรองมะเร็งเต้านม 80%</t>
  </si>
  <si>
    <t xml:space="preserve">     - ค่า HI , CI เท่ากับ 0</t>
  </si>
  <si>
    <r>
      <rPr>
        <b/>
        <sz val="16"/>
        <color indexed="8"/>
        <rFont val="Angsana New"/>
        <family val="1"/>
      </rPr>
      <t xml:space="preserve">สูติ-นรีเวชกรรม </t>
    </r>
  </si>
  <si>
    <t xml:space="preserve">ทันตกรรม </t>
  </si>
  <si>
    <t xml:space="preserve">  โรค MI,Stroke</t>
  </si>
  <si>
    <t xml:space="preserve">  โรค DM</t>
  </si>
  <si>
    <t xml:space="preserve">  โรค HT</t>
  </si>
  <si>
    <t xml:space="preserve">  โรค TB</t>
  </si>
  <si>
    <t xml:space="preserve">  โรค HI</t>
  </si>
  <si>
    <t xml:space="preserve">  โรค DHF</t>
  </si>
  <si>
    <t xml:space="preserve">  โรค PPH  , BA</t>
  </si>
  <si>
    <t xml:space="preserve">  โรค มะเร็งปากมดลูก</t>
  </si>
  <si>
    <t>กระบวนการสำคัญ</t>
  </si>
  <si>
    <t>พันธกิจที่ 1 พัฒนาความเป็นเลิศในการบริหารจัดการเครือข่ายบริการสุขภาพท่าม่วง</t>
  </si>
  <si>
    <t>พันธกิจที่ 2 พัฒนาคุณภาพบริการทางการแพทย์และการสาธารณสุข</t>
  </si>
  <si>
    <t>พันธกิจที่ 4 บริการตามสิทธิ์และศัดดิ์ศรีด้วยหัวใจความเป็นมนุษย์</t>
  </si>
  <si>
    <t xml:space="preserve">พันธกิจที่ 3 พัฒนาคุณธรรมในระบบบริการสุขภาพ </t>
  </si>
  <si>
    <t>2. ลดป่วยตายในโรคที่สำคัญ</t>
  </si>
  <si>
    <t>ทางศาสนา ทางน้ำและชุมชน (3)</t>
  </si>
  <si>
    <t>รพท. (2)</t>
  </si>
  <si>
    <t>ในโรงพยาบาลและเครือข่ายท่าม่วง (4)</t>
  </si>
  <si>
    <t>2.1 บริการทางการแพทย์</t>
  </si>
  <si>
    <t>2.2 การสาธารณสุข</t>
  </si>
  <si>
    <t>R8จิตเวช: ลดอัตราการฆ่าตัวตายสำเร็จ</t>
  </si>
  <si>
    <t xml:space="preserve">R7หู คอ จมูก : เพิ่มความสามารถในการได้ยิน ได้กลิ่น กลืน </t>
  </si>
  <si>
    <r>
      <rPr>
        <b/>
        <sz val="14"/>
        <rFont val="Angsana New"/>
        <family val="1"/>
      </rPr>
      <t>R1อายุรกรรม</t>
    </r>
    <r>
      <rPr>
        <sz val="14"/>
        <rFont val="Angsana New"/>
        <family val="1"/>
      </rPr>
      <t xml:space="preserve"> : ลดอัตราตาย/ภาวะแทรกซ้อน/ความเสี่ยง</t>
    </r>
  </si>
  <si>
    <r>
      <t xml:space="preserve">     </t>
    </r>
    <r>
      <rPr>
        <sz val="14"/>
        <rFont val="Wingdings"/>
        <family val="0"/>
      </rPr>
      <t>s</t>
    </r>
    <r>
      <rPr>
        <sz val="14"/>
        <rFont val="Angsana New"/>
        <family val="1"/>
      </rPr>
      <t xml:space="preserve"> COPD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</si>
  <si>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คลินิก NCD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</si>
  <si>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ICU Med 8 เตียง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</si>
  <si>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Stroke Unit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</si>
  <si>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 xml:space="preserve">เปิดWard 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</si>
  <si>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เป็น รพท. (M1)</t>
    </r>
  </si>
  <si>
    <r>
      <t xml:space="preserve">     </t>
    </r>
    <r>
      <rPr>
        <sz val="14"/>
        <rFont val="Wingdings"/>
        <family val="0"/>
      </rPr>
      <t>s</t>
    </r>
    <r>
      <rPr>
        <sz val="14"/>
        <rFont val="Angsana New"/>
        <family val="1"/>
      </rPr>
      <t xml:space="preserve"> TB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</si>
  <si>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คลินิกผู้สูงอายุ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</si>
  <si>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ศูนย์ CT</t>
    </r>
  </si>
  <si>
    <r>
      <t xml:space="preserve">     </t>
    </r>
    <r>
      <rPr>
        <sz val="14"/>
        <rFont val="Wingdings"/>
        <family val="0"/>
      </rPr>
      <t>s</t>
    </r>
    <r>
      <rPr>
        <sz val="14"/>
        <rFont val="Angsana New"/>
        <family val="1"/>
      </rPr>
      <t xml:space="preserve"> Stroke</t>
    </r>
  </si>
  <si>
    <r>
      <t xml:space="preserve">     </t>
    </r>
    <r>
      <rPr>
        <sz val="14"/>
        <rFont val="Wingdings"/>
        <family val="0"/>
      </rPr>
      <t>s</t>
    </r>
    <r>
      <rPr>
        <sz val="14"/>
        <rFont val="Angsana New"/>
        <family val="1"/>
      </rPr>
      <t xml:space="preserve"> MI</t>
    </r>
  </si>
  <si>
    <r>
      <t xml:space="preserve">     </t>
    </r>
    <r>
      <rPr>
        <sz val="14"/>
        <rFont val="Wingdings"/>
        <family val="0"/>
      </rPr>
      <t>s</t>
    </r>
    <r>
      <rPr>
        <sz val="14"/>
        <rFont val="Angsana New"/>
        <family val="1"/>
      </rPr>
      <t xml:space="preserve"> Sepsis</t>
    </r>
  </si>
  <si>
    <r>
      <t xml:space="preserve">     </t>
    </r>
    <r>
      <rPr>
        <sz val="14"/>
        <rFont val="Wingdings"/>
        <family val="0"/>
      </rPr>
      <t>s</t>
    </r>
    <r>
      <rPr>
        <sz val="14"/>
        <rFont val="Angsana New"/>
        <family val="1"/>
      </rPr>
      <t xml:space="preserve"> CKD</t>
    </r>
  </si>
  <si>
    <r>
      <rPr>
        <b/>
        <sz val="14"/>
        <rFont val="Angsana New"/>
        <family val="1"/>
      </rPr>
      <t>R2ศัลยกรรม</t>
    </r>
    <r>
      <rPr>
        <sz val="14"/>
        <rFont val="Angsana New"/>
        <family val="1"/>
      </rPr>
      <t xml:space="preserve"> : ลดอัตราตาย/ภาวะแทรกซ้อน/ความเสี่ยง</t>
    </r>
  </si>
  <si>
    <r>
      <t xml:space="preserve">     </t>
    </r>
    <r>
      <rPr>
        <sz val="14"/>
        <rFont val="Wingdings"/>
        <family val="0"/>
      </rPr>
      <t>s</t>
    </r>
    <r>
      <rPr>
        <sz val="14"/>
        <rFont val="Angsana New"/>
        <family val="1"/>
      </rPr>
      <t xml:space="preserve"> Head Injury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</si>
  <si>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ศูนย์ส่งต่อ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</si>
  <si>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Ward ศัลยฯ ชาย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</si>
  <si>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 xml:space="preserve">Trauma Center 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</si>
  <si>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Ward ศัลยฯ หญิง</t>
    </r>
  </si>
  <si>
    <r>
      <t xml:space="preserve">     </t>
    </r>
    <r>
      <rPr>
        <sz val="14"/>
        <rFont val="Wingdings"/>
        <family val="0"/>
      </rPr>
      <t>s</t>
    </r>
    <r>
      <rPr>
        <sz val="14"/>
        <rFont val="Angsana New"/>
        <family val="1"/>
      </rPr>
      <t xml:space="preserve"> Appendicitis</t>
    </r>
  </si>
  <si>
    <r>
      <t xml:space="preserve">     </t>
    </r>
    <r>
      <rPr>
        <sz val="14"/>
        <rFont val="Wingdings"/>
        <family val="0"/>
      </rPr>
      <t>s</t>
    </r>
    <r>
      <rPr>
        <sz val="14"/>
        <rFont val="Angsana New"/>
        <family val="1"/>
      </rPr>
      <t xml:space="preserve"> Multiple trauma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</si>
  <si>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ศูนย์ผ่าตัด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</si>
  <si>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ICU ศัลยฯ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</si>
  <si>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Pain Clinic</t>
    </r>
  </si>
  <si>
    <r>
      <t xml:space="preserve">     </t>
    </r>
    <r>
      <rPr>
        <sz val="14"/>
        <rFont val="Wingdings"/>
        <family val="0"/>
      </rPr>
      <t>s</t>
    </r>
    <r>
      <rPr>
        <sz val="14"/>
        <rFont val="Angsana New"/>
        <family val="1"/>
      </rPr>
      <t xml:space="preserve"> Malignant neoplasm of breast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</si>
  <si>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Wound Clinic</t>
    </r>
  </si>
  <si>
    <r>
      <t xml:space="preserve">     </t>
    </r>
    <r>
      <rPr>
        <sz val="14"/>
        <rFont val="Wingdings"/>
        <family val="0"/>
      </rPr>
      <t>s</t>
    </r>
    <r>
      <rPr>
        <sz val="14"/>
        <rFont val="Angsana New"/>
        <family val="1"/>
      </rPr>
      <t xml:space="preserve"> Malignant neoplasm of colon</t>
    </r>
  </si>
  <si>
    <r>
      <rPr>
        <b/>
        <sz val="14"/>
        <rFont val="Angsana New"/>
        <family val="1"/>
      </rPr>
      <t>R3ศัลยกรรมกระดูกและข้อ</t>
    </r>
    <r>
      <rPr>
        <sz val="14"/>
        <rFont val="Angsana New"/>
        <family val="1"/>
      </rPr>
      <t xml:space="preserve"> : เพิ่มคุณภาพชีวิต Daily life function</t>
    </r>
  </si>
  <si>
    <r>
      <t xml:space="preserve">     </t>
    </r>
    <r>
      <rPr>
        <sz val="14"/>
        <rFont val="Wingdings"/>
        <family val="0"/>
      </rPr>
      <t>s</t>
    </r>
    <r>
      <rPr>
        <sz val="14"/>
        <rFont val="Angsana New"/>
        <family val="1"/>
      </rPr>
      <t xml:space="preserve"> FX Hip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</si>
  <si>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เฝือก Unit</t>
    </r>
  </si>
  <si>
    <r>
      <t xml:space="preserve">     </t>
    </r>
    <r>
      <rPr>
        <sz val="14"/>
        <rFont val="Wingdings"/>
        <family val="0"/>
      </rPr>
      <t>s</t>
    </r>
    <r>
      <rPr>
        <sz val="14"/>
        <rFont val="Angsana New"/>
        <family val="1"/>
      </rPr>
      <t>OA knee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</si>
  <si>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ศูนย์เวชศาสตร์</t>
    </r>
  </si>
  <si>
    <r>
      <rPr>
        <b/>
        <sz val="14"/>
        <color indexed="8"/>
        <rFont val="Angsana New"/>
        <family val="1"/>
      </rPr>
      <t>R4สูติกรรม</t>
    </r>
    <r>
      <rPr>
        <sz val="14"/>
        <color indexed="8"/>
        <rFont val="Angsana New"/>
        <family val="1"/>
      </rPr>
      <t xml:space="preserve"> : ลดอัตราตายของมารดาและทารกแรกเกิด</t>
    </r>
  </si>
  <si>
    <r>
      <t xml:space="preserve">     </t>
    </r>
    <r>
      <rPr>
        <sz val="14"/>
        <color indexed="8"/>
        <rFont val="Wingdings"/>
        <family val="0"/>
      </rPr>
      <t>s</t>
    </r>
    <r>
      <rPr>
        <sz val="14"/>
        <color indexed="8"/>
        <rFont val="Angsana New"/>
        <family val="1"/>
      </rPr>
      <t xml:space="preserve"> PPH</t>
    </r>
  </si>
  <si>
    <r>
      <rPr>
        <sz val="14"/>
        <color indexed="8"/>
        <rFont val="Wingdings"/>
        <family val="0"/>
      </rPr>
      <t></t>
    </r>
    <r>
      <rPr>
        <sz val="14"/>
        <color indexed="8"/>
        <rFont val="Angsana New"/>
        <family val="1"/>
      </rPr>
      <t xml:space="preserve">High Risk </t>
    </r>
  </si>
  <si>
    <r>
      <t xml:space="preserve">     </t>
    </r>
    <r>
      <rPr>
        <sz val="14"/>
        <color indexed="8"/>
        <rFont val="Wingdings"/>
        <family val="0"/>
      </rPr>
      <t>s</t>
    </r>
    <r>
      <rPr>
        <sz val="14"/>
        <color indexed="8"/>
        <rFont val="Angsana New"/>
        <family val="1"/>
      </rPr>
      <t xml:space="preserve"> BA</t>
    </r>
  </si>
  <si>
    <r>
      <t xml:space="preserve">     </t>
    </r>
    <r>
      <rPr>
        <sz val="14"/>
        <color indexed="8"/>
        <rFont val="Wingdings"/>
        <family val="0"/>
      </rPr>
      <t>s</t>
    </r>
    <r>
      <rPr>
        <sz val="14"/>
        <color indexed="8"/>
        <rFont val="Angsana New"/>
        <family val="1"/>
      </rPr>
      <t xml:space="preserve"> Bith injury</t>
    </r>
  </si>
  <si>
    <r>
      <t xml:space="preserve">     </t>
    </r>
    <r>
      <rPr>
        <sz val="14"/>
        <color indexed="8"/>
        <rFont val="Wingdings"/>
        <family val="0"/>
      </rPr>
      <t>s</t>
    </r>
    <r>
      <rPr>
        <sz val="14"/>
        <color indexed="8"/>
        <rFont val="Angsana New"/>
        <family val="1"/>
      </rPr>
      <t xml:space="preserve"> Preterm</t>
    </r>
  </si>
  <si>
    <r>
      <t xml:space="preserve">     </t>
    </r>
    <r>
      <rPr>
        <sz val="14"/>
        <color indexed="8"/>
        <rFont val="Wingdings"/>
        <family val="0"/>
      </rPr>
      <t>s</t>
    </r>
    <r>
      <rPr>
        <sz val="14"/>
        <color indexed="8"/>
        <rFont val="Angsana New"/>
        <family val="1"/>
      </rPr>
      <t xml:space="preserve"> Malignant neoplasm of cervix</t>
    </r>
  </si>
  <si>
    <r>
      <rPr>
        <b/>
        <sz val="14"/>
        <rFont val="Angsana New"/>
        <family val="1"/>
      </rPr>
      <t>R5กุมารเวชกรรม</t>
    </r>
    <r>
      <rPr>
        <sz val="14"/>
        <rFont val="Angsana New"/>
        <family val="1"/>
      </rPr>
      <t xml:space="preserve"> : ลดอัตราตาย/ภาวะแทรกซ้อน/ความเสี่ยง</t>
    </r>
  </si>
  <si>
    <r>
      <t xml:space="preserve">    </t>
    </r>
    <r>
      <rPr>
        <sz val="14"/>
        <rFont val="Wingdings"/>
        <family val="0"/>
      </rPr>
      <t>s</t>
    </r>
    <r>
      <rPr>
        <sz val="14"/>
        <rFont val="Angsana New"/>
        <family val="1"/>
      </rPr>
      <t xml:space="preserve"> ไข้เลือดออก (DHF)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</si>
  <si>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เปิด OPD กุมาร</t>
    </r>
  </si>
  <si>
    <r>
      <t></t>
    </r>
    <r>
      <rPr>
        <sz val="14"/>
        <rFont val="Wingdings"/>
        <family val="0"/>
      </rPr>
      <t></t>
    </r>
    <r>
      <rPr>
        <sz val="14"/>
        <rFont val="Angsana New"/>
        <family val="1"/>
      </rPr>
      <t>เปิดClinicกระตุ้น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</si>
  <si>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 xml:space="preserve">เปิด Ward 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</si>
  <si>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 xml:space="preserve">เปิด Ward NICU 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</si>
  <si>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เปิด ICU กุมาร</t>
    </r>
  </si>
  <si>
    <r>
      <t xml:space="preserve">    </t>
    </r>
    <r>
      <rPr>
        <sz val="14"/>
        <rFont val="Wingdings"/>
        <family val="0"/>
      </rPr>
      <t>s</t>
    </r>
    <r>
      <rPr>
        <sz val="14"/>
        <rFont val="Angsana New"/>
        <family val="1"/>
      </rPr>
      <t xml:space="preserve"> Birth Asphyxia (BA)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</si>
  <si>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เปิด Ward กุมาร</t>
    </r>
  </si>
  <si>
    <r>
      <t xml:space="preserve">    </t>
    </r>
    <r>
      <rPr>
        <sz val="14"/>
        <rFont val="Wingdings"/>
        <family val="0"/>
      </rPr>
      <t>s</t>
    </r>
    <r>
      <rPr>
        <sz val="14"/>
        <rFont val="Angsana New"/>
        <family val="1"/>
      </rPr>
      <t>Pneumonia</t>
    </r>
  </si>
  <si>
    <r>
      <t xml:space="preserve">    </t>
    </r>
    <r>
      <rPr>
        <sz val="14"/>
        <rFont val="Wingdings"/>
        <family val="0"/>
      </rPr>
      <t>s</t>
    </r>
    <r>
      <rPr>
        <sz val="14"/>
        <rFont val="Angsana New"/>
        <family val="1"/>
      </rPr>
      <t>Low Birth  Weight</t>
    </r>
  </si>
  <si>
    <r>
      <rPr>
        <b/>
        <sz val="14"/>
        <rFont val="Angsana New"/>
        <family val="1"/>
      </rPr>
      <t>R6จักษุ</t>
    </r>
    <r>
      <rPr>
        <sz val="14"/>
        <rFont val="Angsana New"/>
        <family val="1"/>
      </rPr>
      <t xml:space="preserve"> : เพิ่มความสามารถในการมองเห็น </t>
    </r>
  </si>
  <si>
    <r>
      <t xml:space="preserve">    </t>
    </r>
    <r>
      <rPr>
        <sz val="14"/>
        <rFont val="Wingdings"/>
        <family val="0"/>
      </rPr>
      <t>s</t>
    </r>
    <r>
      <rPr>
        <sz val="14"/>
        <rFont val="Angsana New"/>
        <family val="1"/>
      </rPr>
      <t>DR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</si>
  <si>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 xml:space="preserve">Muscle Pediatic  </t>
    </r>
  </si>
  <si>
    <r>
      <t xml:space="preserve">    </t>
    </r>
    <r>
      <rPr>
        <sz val="14"/>
        <rFont val="Wingdings"/>
        <family val="0"/>
      </rPr>
      <t>s</t>
    </r>
    <r>
      <rPr>
        <sz val="14"/>
        <rFont val="Angsana New"/>
        <family val="1"/>
      </rPr>
      <t>Senile Cataract</t>
    </r>
  </si>
  <si>
    <r>
      <t xml:space="preserve">    </t>
    </r>
    <r>
      <rPr>
        <sz val="14"/>
        <rFont val="Wingdings"/>
        <family val="0"/>
      </rPr>
      <t>s</t>
    </r>
    <r>
      <rPr>
        <sz val="14"/>
        <rFont val="Angsana New"/>
        <family val="1"/>
      </rPr>
      <t>Glaucoma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</si>
  <si>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Glaucoma clinic</t>
    </r>
  </si>
  <si>
    <r>
      <t xml:space="preserve">     </t>
    </r>
    <r>
      <rPr>
        <sz val="14"/>
        <rFont val="Wingdings"/>
        <family val="0"/>
      </rPr>
      <t>s</t>
    </r>
    <r>
      <rPr>
        <sz val="14"/>
        <rFont val="Angsana New"/>
        <family val="1"/>
      </rPr>
      <t>Hearing loss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</si>
  <si>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เปิด OPD ENT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</si>
  <si>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Ward ENT</t>
    </r>
  </si>
  <si>
    <r>
      <t xml:space="preserve">     </t>
    </r>
    <r>
      <rPr>
        <sz val="14"/>
        <rFont val="Wingdings"/>
        <family val="0"/>
      </rPr>
      <t>s</t>
    </r>
    <r>
      <rPr>
        <sz val="14"/>
        <rFont val="Angsana New"/>
        <family val="1"/>
      </rPr>
      <t xml:space="preserve"> โรคซึมเศร้า</t>
    </r>
  </si>
  <si>
    <r>
      <rPr>
        <sz val="14"/>
        <color indexed="8"/>
        <rFont val="Wingdings"/>
        <family val="0"/>
      </rPr>
      <t></t>
    </r>
    <r>
      <rPr>
        <sz val="14"/>
        <color indexed="8"/>
        <rFont val="Angsana New"/>
        <family val="1"/>
      </rPr>
      <t>จิตเวชคลินิก</t>
    </r>
  </si>
  <si>
    <r>
      <t xml:space="preserve">     </t>
    </r>
    <r>
      <rPr>
        <sz val="14"/>
        <rFont val="Wingdings"/>
        <family val="0"/>
      </rPr>
      <t>s</t>
    </r>
    <r>
      <rPr>
        <sz val="14"/>
        <rFont val="Angsana New"/>
        <family val="1"/>
      </rPr>
      <t>โรคจิตเภท</t>
    </r>
  </si>
  <si>
    <r>
      <rPr>
        <b/>
        <sz val="14"/>
        <color indexed="8"/>
        <rFont val="Angsana New"/>
        <family val="1"/>
      </rPr>
      <t>R9ทันตกรรม</t>
    </r>
    <r>
      <rPr>
        <sz val="14"/>
        <color indexed="8"/>
        <rFont val="Angsana New"/>
        <family val="1"/>
      </rPr>
      <t xml:space="preserve"> : เพิ่มความสามารถในการบดเคี้ยว</t>
    </r>
  </si>
  <si>
    <r>
      <t xml:space="preserve">     </t>
    </r>
    <r>
      <rPr>
        <sz val="14"/>
        <color indexed="8"/>
        <rFont val="Wingdings"/>
        <family val="0"/>
      </rPr>
      <t>s</t>
    </r>
    <r>
      <rPr>
        <sz val="14"/>
        <color indexed="8"/>
        <rFont val="Angsana New"/>
        <family val="1"/>
      </rPr>
      <t xml:space="preserve"> ฟันผุ</t>
    </r>
  </si>
  <si>
    <r>
      <rPr>
        <sz val="14"/>
        <color indexed="8"/>
        <rFont val="Wingdings"/>
        <family val="0"/>
      </rPr>
      <t></t>
    </r>
    <r>
      <rPr>
        <sz val="14"/>
        <color indexed="8"/>
        <rFont val="Angsana New"/>
        <family val="1"/>
      </rPr>
      <t xml:space="preserve">Maxilofacial </t>
    </r>
  </si>
  <si>
    <r>
      <t xml:space="preserve">     </t>
    </r>
    <r>
      <rPr>
        <sz val="14"/>
        <color indexed="8"/>
        <rFont val="Wingdings"/>
        <family val="0"/>
      </rPr>
      <t>s</t>
    </r>
    <r>
      <rPr>
        <sz val="14"/>
        <color indexed="8"/>
        <rFont val="Angsana New"/>
        <family val="1"/>
      </rPr>
      <t>ปริทันต์</t>
    </r>
  </si>
  <si>
    <r>
      <t xml:space="preserve">     </t>
    </r>
    <r>
      <rPr>
        <sz val="14"/>
        <color indexed="8"/>
        <rFont val="Wingdings"/>
        <family val="0"/>
      </rPr>
      <t>s</t>
    </r>
    <r>
      <rPr>
        <sz val="14"/>
        <color indexed="8"/>
        <rFont val="Angsana New"/>
        <family val="1"/>
      </rPr>
      <t xml:space="preserve"> HA</t>
    </r>
  </si>
  <si>
    <r>
      <rPr>
        <sz val="14"/>
        <color indexed="8"/>
        <rFont val="Wingdings"/>
        <family val="0"/>
      </rPr>
      <t></t>
    </r>
    <r>
      <rPr>
        <sz val="14"/>
        <color indexed="8"/>
        <rFont val="Angsana New"/>
        <family val="1"/>
      </rPr>
      <t>ผ่านการรับรอง</t>
    </r>
  </si>
  <si>
    <r>
      <rPr>
        <sz val="14"/>
        <color indexed="8"/>
        <rFont val="Wingdings"/>
        <family val="0"/>
      </rPr>
      <t></t>
    </r>
    <r>
      <rPr>
        <sz val="14"/>
        <color indexed="8"/>
        <rFont val="Angsana New"/>
        <family val="1"/>
      </rPr>
      <t xml:space="preserve">ผ่านการประเมิน </t>
    </r>
  </si>
  <si>
    <r>
      <t xml:space="preserve">     </t>
    </r>
    <r>
      <rPr>
        <sz val="14"/>
        <color indexed="8"/>
        <rFont val="Wingdings"/>
        <family val="0"/>
      </rPr>
      <t>s</t>
    </r>
    <r>
      <rPr>
        <sz val="14"/>
        <color indexed="8"/>
        <rFont val="Angsana New"/>
        <family val="1"/>
      </rPr>
      <t xml:space="preserve"> DHSA ( รพ.สต.ติดดาว)</t>
    </r>
  </si>
  <si>
    <r>
      <rPr>
        <sz val="14"/>
        <color indexed="8"/>
        <rFont val="Wingdings"/>
        <family val="0"/>
      </rPr>
      <t></t>
    </r>
    <r>
      <rPr>
        <sz val="14"/>
        <color indexed="8"/>
        <rFont val="Angsana New"/>
        <family val="1"/>
      </rPr>
      <t>รพ.ชั้นนำ</t>
    </r>
  </si>
  <si>
    <r>
      <t xml:space="preserve">     </t>
    </r>
    <r>
      <rPr>
        <sz val="14"/>
        <color indexed="8"/>
        <rFont val="Wingdings"/>
        <family val="0"/>
      </rPr>
      <t>s</t>
    </r>
    <r>
      <rPr>
        <sz val="14"/>
        <color indexed="8"/>
        <rFont val="Angsana New"/>
        <family val="1"/>
      </rPr>
      <t xml:space="preserve"> พื้นที่สวนผัก</t>
    </r>
  </si>
  <si>
    <r>
      <t xml:space="preserve">     </t>
    </r>
    <r>
      <rPr>
        <sz val="14"/>
        <color indexed="8"/>
        <rFont val="Wingdings"/>
        <family val="0"/>
      </rPr>
      <t>s</t>
    </r>
    <r>
      <rPr>
        <sz val="14"/>
        <color indexed="8"/>
        <rFont val="Angsana New"/>
        <family val="1"/>
      </rPr>
      <t xml:space="preserve"> โรงงานอุตสาหกรรม</t>
    </r>
  </si>
  <si>
    <r>
      <t xml:space="preserve">     </t>
    </r>
    <r>
      <rPr>
        <sz val="14"/>
        <color indexed="8"/>
        <rFont val="Wingdings"/>
        <family val="0"/>
      </rPr>
      <t>s</t>
    </r>
    <r>
      <rPr>
        <sz val="14"/>
        <color indexed="8"/>
        <rFont val="Angsana New"/>
        <family val="1"/>
      </rPr>
      <t xml:space="preserve"> พื้นที่ไร่อ้อย</t>
    </r>
  </si>
  <si>
    <r>
      <t xml:space="preserve">     </t>
    </r>
    <r>
      <rPr>
        <sz val="14"/>
        <color indexed="8"/>
        <rFont val="Wingdings"/>
        <family val="0"/>
      </rPr>
      <t>s</t>
    </r>
    <r>
      <rPr>
        <sz val="14"/>
        <color indexed="8"/>
        <rFont val="Angsana New"/>
        <family val="1"/>
      </rPr>
      <t xml:space="preserve"> แหล่งท่องเที่ยวทางน้ำ</t>
    </r>
  </si>
  <si>
    <r>
      <rPr>
        <sz val="14"/>
        <color indexed="8"/>
        <rFont val="Wingdings"/>
        <family val="0"/>
      </rPr>
      <t></t>
    </r>
    <r>
      <rPr>
        <sz val="14"/>
        <color indexed="8"/>
        <rFont val="Angsana New"/>
        <family val="1"/>
      </rPr>
      <t>โครงการท่องเที่ยว</t>
    </r>
  </si>
  <si>
    <r>
      <t xml:space="preserve">     </t>
    </r>
    <r>
      <rPr>
        <sz val="14"/>
        <color indexed="8"/>
        <rFont val="Wingdings"/>
        <family val="0"/>
      </rPr>
      <t>s</t>
    </r>
    <r>
      <rPr>
        <sz val="14"/>
        <color indexed="8"/>
        <rFont val="Angsana New"/>
        <family val="1"/>
      </rPr>
      <t xml:space="preserve"> แหล่งท่องเที่ยวทางศาสนา</t>
    </r>
  </si>
  <si>
    <r>
      <rPr>
        <sz val="14"/>
        <color indexed="8"/>
        <rFont val="Wingdings"/>
        <family val="0"/>
      </rPr>
      <t></t>
    </r>
    <r>
      <rPr>
        <sz val="14"/>
        <color indexed="8"/>
        <rFont val="Angsana New"/>
        <family val="1"/>
      </rPr>
      <t>โครงการสร้างสุข</t>
    </r>
  </si>
  <si>
    <r>
      <rPr>
        <sz val="14"/>
        <color indexed="8"/>
        <rFont val="Wingdings"/>
        <family val="0"/>
      </rPr>
      <t></t>
    </r>
    <r>
      <rPr>
        <sz val="14"/>
        <color indexed="8"/>
        <rFont val="Angsana New"/>
        <family val="1"/>
      </rPr>
      <t>Public Health</t>
    </r>
  </si>
  <si>
    <r>
      <rPr>
        <sz val="14"/>
        <color indexed="8"/>
        <rFont val="Wingdings"/>
        <family val="0"/>
      </rPr>
      <t></t>
    </r>
    <r>
      <rPr>
        <sz val="14"/>
        <color indexed="8"/>
        <rFont val="Angsana New"/>
        <family val="1"/>
      </rPr>
      <t>Nurse-clinic</t>
    </r>
  </si>
  <si>
    <r>
      <rPr>
        <sz val="14"/>
        <color indexed="8"/>
        <rFont val="Wingdings"/>
        <family val="0"/>
      </rPr>
      <t></t>
    </r>
    <r>
      <rPr>
        <sz val="14"/>
        <color indexed="8"/>
        <rFont val="Angsana New"/>
        <family val="1"/>
      </rPr>
      <t xml:space="preserve">Clinic decision </t>
    </r>
  </si>
  <si>
    <r>
      <rPr>
        <b/>
        <sz val="14"/>
        <color indexed="8"/>
        <rFont val="Angsana New"/>
        <family val="1"/>
      </rPr>
      <t>RSQ</t>
    </r>
    <r>
      <rPr>
        <sz val="14"/>
        <color indexed="8"/>
        <rFont val="Angsana New"/>
        <family val="1"/>
      </rPr>
      <t xml:space="preserve"> : ลดความเสี่ยงระดับความรุนแรงระดับ GHI ซ้ำ</t>
    </r>
  </si>
  <si>
    <r>
      <t xml:space="preserve">     </t>
    </r>
    <r>
      <rPr>
        <sz val="14"/>
        <rFont val="Wingdings"/>
        <family val="0"/>
      </rPr>
      <t>s</t>
    </r>
    <r>
      <rPr>
        <sz val="14"/>
        <rFont val="Angsana New"/>
        <family val="1"/>
      </rPr>
      <t>NSO</t>
    </r>
  </si>
  <si>
    <r>
      <t xml:space="preserve">     </t>
    </r>
    <r>
      <rPr>
        <sz val="14"/>
        <rFont val="Wingdings"/>
        <family val="0"/>
      </rPr>
      <t>s</t>
    </r>
    <r>
      <rPr>
        <sz val="14"/>
        <rFont val="Angsana New"/>
        <family val="1"/>
      </rPr>
      <t>MSO</t>
    </r>
  </si>
  <si>
    <r>
      <rPr>
        <b/>
        <sz val="14"/>
        <color indexed="8"/>
        <rFont val="Angsana New"/>
        <family val="1"/>
      </rPr>
      <t>IC</t>
    </r>
    <r>
      <rPr>
        <sz val="14"/>
        <color indexed="8"/>
        <rFont val="Angsana New"/>
        <family val="1"/>
      </rPr>
      <t xml:space="preserve"> : ลดการติดเชื้ออดื้อยา</t>
    </r>
  </si>
  <si>
    <r>
      <rPr>
        <b/>
        <sz val="14"/>
        <color indexed="8"/>
        <rFont val="Angsana New"/>
        <family val="1"/>
      </rPr>
      <t>ยา</t>
    </r>
    <r>
      <rPr>
        <sz val="14"/>
        <color indexed="8"/>
        <rFont val="Angsana New"/>
        <family val="1"/>
      </rPr>
      <t xml:space="preserve"> : ลดความคลาดเคลื่อนทางยา ระดับ E ขึ้นไป</t>
    </r>
  </si>
  <si>
    <r>
      <rPr>
        <b/>
        <sz val="14"/>
        <color indexed="8"/>
        <rFont val="Angsana New"/>
        <family val="1"/>
      </rPr>
      <t>ยา</t>
    </r>
    <r>
      <rPr>
        <sz val="14"/>
        <color indexed="8"/>
        <rFont val="Angsana New"/>
        <family val="1"/>
      </rPr>
      <t xml:space="preserve"> : ลดการเกิด ADE  </t>
    </r>
  </si>
  <si>
    <r>
      <rPr>
        <b/>
        <sz val="14"/>
        <color indexed="8"/>
        <rFont val="Angsana New"/>
        <family val="1"/>
      </rPr>
      <t>IM</t>
    </r>
    <r>
      <rPr>
        <sz val="14"/>
        <color indexed="8"/>
        <rFont val="Angsana New"/>
        <family val="1"/>
      </rPr>
      <t xml:space="preserve"> : เพิ่มอัตราความสมบูรณ์เวชระเบียน OPD IPD</t>
    </r>
  </si>
  <si>
    <r>
      <rPr>
        <b/>
        <sz val="14"/>
        <color indexed="8"/>
        <rFont val="Angsana New"/>
        <family val="1"/>
      </rPr>
      <t>X-ray</t>
    </r>
    <r>
      <rPr>
        <sz val="14"/>
        <color indexed="8"/>
        <rFont val="Angsana New"/>
        <family val="1"/>
      </rPr>
      <t xml:space="preserve"> : ลดอัตราการเอ็กซเรย์ซ้ำ</t>
    </r>
  </si>
  <si>
    <r>
      <rPr>
        <b/>
        <sz val="14"/>
        <color indexed="8"/>
        <rFont val="Angsana New"/>
        <family val="1"/>
      </rPr>
      <t>เครื่องมือพิเศษ</t>
    </r>
    <r>
      <rPr>
        <sz val="14"/>
        <color indexed="8"/>
        <rFont val="Angsana New"/>
        <family val="1"/>
      </rPr>
      <t xml:space="preserve"> : ลดอุบัติการณ์ความไม่พร้อมใช้ในกลุ่ม</t>
    </r>
  </si>
  <si>
    <r>
      <t xml:space="preserve">     </t>
    </r>
    <r>
      <rPr>
        <sz val="14"/>
        <color indexed="8"/>
        <rFont val="Wingdings"/>
        <family val="0"/>
      </rPr>
      <t>s</t>
    </r>
    <r>
      <rPr>
        <sz val="14"/>
        <color indexed="8"/>
        <rFont val="Angsana New"/>
        <family val="1"/>
      </rPr>
      <t xml:space="preserve"> การส่งเสริมสุขภาพ 5 กลุ่มวัย</t>
    </r>
  </si>
  <si>
    <r>
      <t xml:space="preserve">               </t>
    </r>
    <r>
      <rPr>
        <sz val="14"/>
        <color indexed="8"/>
        <rFont val="Wingdings"/>
        <family val="0"/>
      </rPr>
      <t></t>
    </r>
    <r>
      <rPr>
        <sz val="14"/>
        <color indexed="8"/>
        <rFont val="Angsana New"/>
        <family val="1"/>
      </rPr>
      <t>ตำบลจัดการสุขภาพดีเยี่ยม</t>
    </r>
  </si>
  <si>
    <r>
      <t xml:space="preserve">     </t>
    </r>
    <r>
      <rPr>
        <sz val="14"/>
        <color indexed="8"/>
        <rFont val="Wingdings"/>
        <family val="0"/>
      </rPr>
      <t>s</t>
    </r>
    <r>
      <rPr>
        <sz val="14"/>
        <color indexed="8"/>
        <rFont val="Angsana New"/>
        <family val="1"/>
      </rPr>
      <t xml:space="preserve"> ประชาชนไว้วางใจและศรัทธา</t>
    </r>
  </si>
  <si>
    <t xml:space="preserve">                         ในโรคสำคัญทางศัลยกรรม</t>
  </si>
  <si>
    <t>(ศาลเจ้าฯ,กร่างทอง,</t>
  </si>
  <si>
    <t>หนองตากยา,ม่วงชุม</t>
  </si>
  <si>
    <t>(ต.ท่าตะคร้อ</t>
  </si>
  <si>
    <t>(ต.วังศาลา</t>
  </si>
  <si>
    <t>ต.หนองขาว)</t>
  </si>
  <si>
    <t>เข้มแข็ง( SCG</t>
  </si>
  <si>
    <t>ไทเคนเปเปอร์)</t>
  </si>
  <si>
    <t>สุขภาพ (หนองตากยา)</t>
  </si>
  <si>
    <t xml:space="preserve">ทางน้ำปลอดภัย </t>
  </si>
  <si>
    <t>(ท่าม่วง,ท่าล้อ</t>
  </si>
  <si>
    <t>รางสาลี่)</t>
  </si>
  <si>
    <t>ต.ท่าม่วง)</t>
  </si>
  <si>
    <t>information system</t>
  </si>
  <si>
    <t xml:space="preserve">Chronic Obstuctive Pulmonary Disease ( COPD ) </t>
  </si>
  <si>
    <t>High Risk</t>
  </si>
  <si>
    <t>High Cost</t>
  </si>
  <si>
    <t>High Volume</t>
  </si>
  <si>
    <t>Policy</t>
  </si>
  <si>
    <r>
      <t xml:space="preserve">ผู้สูงอายุ ผู้พิการ </t>
    </r>
    <r>
      <rPr>
        <sz val="16"/>
        <color indexed="8"/>
        <rFont val="Angsana New"/>
        <family val="1"/>
      </rPr>
      <t>-ส่วนใหญ่เป็นผู้สูงอายุสุขภาพดี ติดสังคม</t>
    </r>
  </si>
  <si>
    <t>1.ประชาชน</t>
  </si>
  <si>
    <t>2.สังคม</t>
  </si>
  <si>
    <t>3.เศรษฐกิจ</t>
  </si>
  <si>
    <t>4.การเมือง</t>
  </si>
  <si>
    <r>
      <rPr>
        <u val="single"/>
        <sz val="16"/>
        <color indexed="8"/>
        <rFont val="Angsana New"/>
        <family val="1"/>
      </rPr>
      <t>1.ต่างด้าว</t>
    </r>
    <r>
      <rPr>
        <sz val="16"/>
        <color indexed="8"/>
        <rFont val="Angsana New"/>
        <family val="1"/>
      </rPr>
      <t xml:space="preserve"> - ภาวะเสี่ยงในการเกิดโรค - TB ,ไข้เลือดออก,คอตีบ,ไข้กาหลังแอ่น - การเข้าถึง</t>
    </r>
  </si>
  <si>
    <t>ระบบบริการ แก้ไขโดยให้ทางอปท.ช่วยในการผลักดันเพื่อคัดกรอง</t>
  </si>
  <si>
    <t xml:space="preserve">1.ปราชญ์ชาวบ้านด้านสมุนไพร นายนิติศาสตร์ ศิลปกาญจนมาลัย ต.รางสาลี่ </t>
  </si>
  <si>
    <t xml:space="preserve">(น้ำสมุนไพรลุงวัตร) : ผู้สูงอายุติดเตียงมีภาวะสุขภาพที่ดีขึ้น 1 คน ,ควบคุมระดับน้ำตาลได้ </t>
  </si>
  <si>
    <t xml:space="preserve"> 2 คน , ควบคุมระดับความดันได้ 2 คน มีสุขภาวะที่ดีขึ้น</t>
  </si>
  <si>
    <t xml:space="preserve">2.ภูมิปัญญาท้องถิ่น (ฟื้นฟูสมรรถภาพคนพิการ) นายชูชัย ใบสะอาด ต.ท่าม่วง </t>
  </si>
  <si>
    <t xml:space="preserve">(รอกสายสวรรค์) : ผู้สูงอายุติดเตียงมีสุขภาพที่ดีเพิ่มขึ้น สามารถเดินได้ 4 คน  </t>
  </si>
  <si>
    <t>1.ชมรมผู้สูงอายุ รพ.สมเด็จพระสังฆราชองค์ที่ 19 ต.ท่าม่วง : การควบคุมโรค</t>
  </si>
  <si>
    <t>โรคไม่ติดต่อเรื้อรัง (NCD) ดีขึ้น</t>
  </si>
  <si>
    <t>เรียกเก็บค่าบริการ - การเข้าถึงบริการ</t>
  </si>
  <si>
    <t>2.มีสมาคมคนพิการจังหวัดกาญจนบุรีตั้งอยู่ที่ ต.วังศาลา สนับสนุน ช่วยเหลือผู้พิการใน</t>
  </si>
  <si>
    <t>ด้านการใช้ชีวิต</t>
  </si>
  <si>
    <t>1.1 คปสอ.ท่าม่วง : มีการประชุมคณะกรรมการและคณะทำงานเพื่อติดตามผลงานและ</t>
  </si>
  <si>
    <t>นำเสนอผลงานอย่างสม่ำเสมอและต่อเนื่อง</t>
  </si>
  <si>
    <t>1. อุตสาหกรรมโรงเหล้า,โรงงานน้ำตาล,โรงงานกระดาษ,โรงงานผลไม้กระป๋อง,โรงงาน</t>
  </si>
  <si>
    <t>ปุ๋ยซึ่งก่อให้เกิดมลพิษทางน้ำ (กลิ่น ฝุ่นละออง) ลักลอบทื้งของเสีย เช่น ขยะและน้ำเสีย</t>
  </si>
  <si>
    <t>1.2 DHS ท่าม่วง : มีการติดตามผลการดำเนินงานตามองค์ประกอบ UCCAREและ</t>
  </si>
  <si>
    <t xml:space="preserve">จัดทำBest practice อย่างต่อเนื่อง </t>
  </si>
  <si>
    <t>2.1 มูลนิธิรพ.สมเด็จพระสังฆราชองค์ที่ 19  : สนับสนุนงบประมาณในการจัดซื้อครุภัณฑ์</t>
  </si>
  <si>
    <t>ทางการแพทย์ , การให้ทุนบริจาคแก่ผู้ยากไร้</t>
  </si>
  <si>
    <t xml:space="preserve">3.1 อสม. ดีเด่น สาขานมแม่สายใยรัก : ให้การดูแลหญิงตั้งครรภ์จนภึงเด็กก่อนวัยเรียน </t>
  </si>
  <si>
    <t>หญิงตั้งครรภ์มีการฝากครรภ์คุณภาพมาก แม่เลี้ยงลูกด้วยนมแม่เพิ่มขึ้น เด็กมีพัฒนาการ</t>
  </si>
  <si>
    <t>สมวัย</t>
  </si>
  <si>
    <t>3.2 อสม. ดีเด่น สาขา ศสมช. : มีศสมช.ประจำหมู่บ้าน (ตำบลทุ่งทอง มียาสามัญประจำ</t>
  </si>
  <si>
    <t>บ้านให้ประชาชนและลดความแออัดในการให้บริการที่ รพสต.)</t>
  </si>
  <si>
    <t>พระมหาสุรินทร์ (ผู้นำทางศาสนาด้านสุขภาพแบบองค์รวม) : ชักจูงประชาชนในการดูแล</t>
  </si>
  <si>
    <t>สุขภาพ สอดแทรกจากการฟังเทศน์</t>
  </si>
  <si>
    <t xml:space="preserve"> - ท่าม่วงบ้านฉันดีและงาม แหล่งเรียนรู้ด้านสุขภาพของชุมชน เช่นภูมิปัญญาชาวบ้าน </t>
  </si>
  <si>
    <t>นวดแผนไทย น้ำสมุนไพร</t>
  </si>
  <si>
    <t xml:space="preserve"> - ประชาชนมีทางเลือกในการรักษาโรค (นั่งสมาธิ-กินสมุนไพรที่ไม่มีใบรับรอง ช่วยดูแล</t>
  </si>
  <si>
    <t>ในกลุ่ม Palliative care)</t>
  </si>
  <si>
    <t xml:space="preserve">1. เศรษฐกิจดี มีสภาพคล่อง (ทำให้มีทางเลือกในการใช้บริการคลินิกเอกชนเพิ่มขึ้น) </t>
  </si>
  <si>
    <t>รายได้เฉลี่ยต่อครัวเรือนเท่ากับ 38,000 บาท/ครัวเรือน/ปี</t>
  </si>
  <si>
    <t xml:space="preserve">3. ระเบียงเศรษฐกิจภาคตะวันตก (มีเส้นทางมอเตอร์เวส่งผลด้านคมนาคม การท่องเที่ยว </t>
  </si>
  <si>
    <t>เศรษฐกิจ ร้านอาหารดีขึ้น)</t>
  </si>
  <si>
    <t>ภาครัฐ - โครงการ 1 วัน 1 ตำบล โดยนายอำเภอ : ช่วยเหลือประชาชนที่เดือดร้อนโดยการ</t>
  </si>
  <si>
    <t>ให้พัฒนากรอำเภอดูแลเรื่องอาชีพ</t>
  </si>
  <si>
    <t>3. HIMSS เอื้อให้เกิดการพัฒนาระบบการเข้าถึงสู่ชุมชนได้ง่าย เชิงส่งเสริมป้องกัน</t>
  </si>
  <si>
    <t xml:space="preserve"> การนัดติดตาม ให้ความรู้ ระบบนัด online การส่ง</t>
  </si>
  <si>
    <t>2. นโยบาย DHS (ภาคีเครือข่ายเข้มแข็งมีผู้นำคือนายอำเภอ) มีการจัดการการเมืองโดย</t>
  </si>
  <si>
    <r>
      <rPr>
        <b/>
        <u val="single"/>
        <sz val="16"/>
        <color indexed="8"/>
        <rFont val="Angsana New"/>
        <family val="1"/>
      </rPr>
      <t xml:space="preserve">การจัดการแก้ไข </t>
    </r>
    <r>
      <rPr>
        <sz val="16"/>
        <color indexed="8"/>
        <rFont val="Angsana New"/>
        <family val="1"/>
      </rPr>
      <t>1. การจัดการสารสนเทศ ควบคุมด้าน Input+ข้อมูล 2. เพิ่มศักยภาพของ</t>
    </r>
  </si>
  <si>
    <t>แพทย์เฉพาะทาง เพิ่ม CMI</t>
  </si>
  <si>
    <t>นายอำเภอเป็นแกนนำ ดำเนินการโครงการต่างๆที่เอื้อต่อสุขภาพ   - มีทีมหมอครอบครัวที่</t>
  </si>
  <si>
    <t>เข้มแข็ง</t>
  </si>
  <si>
    <t>2. นโยบายผลิตบุคลากรทางการแพทย์ไม่สอดคล้อง เช่น แพทย์ พยาบาลไม่สามารถ</t>
  </si>
  <si>
    <t>จัดบริการที่สอดคล้องกับนโยบาย</t>
  </si>
  <si>
    <t>3. ระบบประเมินต่างๆมีความซ้ำซ้อน เช่น การจัดเก็บตัวชี้วัดเรื่องเดียวกัน ส่งผลให้ภาระ</t>
  </si>
  <si>
    <t>เพิ่มขึ้น</t>
  </si>
  <si>
    <t>ด้านสิ่งแวดล้อม - สวนรุกขชาติ (ส่งเสริมสุขภาพ)</t>
  </si>
  <si>
    <t xml:space="preserve"> - อัตรากำลังทางพยาบาลไม่เพียงพอ Productivity ของหน่วยงานไม่ผ่านเกณฑ์มาตรฐาน</t>
  </si>
  <si>
    <t>90-110%(53.8%)</t>
  </si>
  <si>
    <t xml:space="preserve"> - มีผลงานที่เป็น Best Practice ที่ได้รับรางวัลระดับประเทศ (บุคคล+องค์กร)   </t>
  </si>
  <si>
    <t xml:space="preserve"> - ภาพรวมความคิดเห็นต่อความปลอดภัยของผู้ป่วยจากการตอบ Safty coltore servey </t>
  </si>
  <si>
    <t>ระดับดีขึ้นไปมีค่าต่ำ = 40.9%</t>
  </si>
  <si>
    <t xml:space="preserve"> - Program HRMS มีรายละเอียดที่ต้องลงมาก ไม่สะดวกต่อการเข้าถึงทำให้การรายงาน</t>
  </si>
  <si>
    <t>ลดลง</t>
  </si>
  <si>
    <t xml:space="preserve"> - Best Practice = Palliative care,PPH ,TB,DM</t>
  </si>
  <si>
    <t xml:space="preserve"> - มี Under report พบ AE จากการ Review เวชระเบียนโดยไม่มีการรายงานในระบบเฉลี่ย</t>
  </si>
  <si>
    <t>มากกว่า 2 เรื่อง/เดือน</t>
  </si>
  <si>
    <t xml:space="preserve"> - ขาดระบบการจัดการให้ทำ CQI, R2R ที่ต่อเนื่องและสอดคล้องกับอุบัติการณ์และ</t>
  </si>
  <si>
    <t>เป้าหมายสำคัญ</t>
  </si>
  <si>
    <t xml:space="preserve"> - ขาดการพัฒนาแนวทาง CPG และ CNPG ตาม Specific clinical competency ในโรคสำคัญ</t>
  </si>
  <si>
    <t>ที่ต่อเนื่อง</t>
  </si>
  <si>
    <t>2.การกำกับดูแลด้าน</t>
  </si>
  <si>
    <t>วิชาชีพ</t>
  </si>
  <si>
    <t xml:space="preserve"> - อัตราความสมบูรณ์การลงวินิจฉัยของแพทย์แนวโน้มลดลงเป็น 80% จาก 91.35% เป็น</t>
  </si>
  <si>
    <t xml:space="preserve"> - อัตราความสมบูรณ์การให้รหัสโรค+หัตถการโดยเวชสถิติผ่านเกณฑ์ 90 % (96.71% )</t>
  </si>
  <si>
    <t xml:space="preserve"> - ตัวชี้วัดแผนยุทธศาสตร์ไม่ผ่านเกณฑ์</t>
  </si>
  <si>
    <t>S ความได้เปรียบ</t>
  </si>
  <si>
    <t>W ปรับปรุงพัฒนา</t>
  </si>
  <si>
    <t>O ความได้เปรียบ</t>
  </si>
  <si>
    <t>T ความท้าทาย</t>
  </si>
  <si>
    <r>
      <rPr>
        <b/>
        <u val="single"/>
        <sz val="16"/>
        <color indexed="8"/>
        <rFont val="Angsana New"/>
        <family val="1"/>
      </rPr>
      <t>SO</t>
    </r>
    <r>
      <rPr>
        <sz val="16"/>
        <color indexed="8"/>
        <rFont val="Angsana New"/>
        <family val="1"/>
      </rPr>
      <t xml:space="preserve"> : พัฒนาคุณภาพบริการทางการแพทย์เฉพาะทางแบบองค์รวมมุ่งสู่การยกระดับไปสู่รพท.</t>
    </r>
  </si>
  <si>
    <r>
      <rPr>
        <b/>
        <u val="single"/>
        <sz val="16"/>
        <color indexed="8"/>
        <rFont val="Angsana New"/>
        <family val="1"/>
      </rPr>
      <t>WO</t>
    </r>
    <r>
      <rPr>
        <sz val="16"/>
        <color indexed="8"/>
        <rFont val="Angsana New"/>
        <family val="1"/>
      </rPr>
      <t xml:space="preserve"> : พัฒนาความเป็นเลิศในการบริหารจัดการในโรงพยาบาลและเครือข่ายท่าม่วง</t>
    </r>
  </si>
  <si>
    <r>
      <rPr>
        <b/>
        <u val="single"/>
        <sz val="16"/>
        <color indexed="8"/>
        <rFont val="Angsana New"/>
        <family val="1"/>
      </rPr>
      <t>WT</t>
    </r>
    <r>
      <rPr>
        <sz val="16"/>
        <color indexed="8"/>
        <rFont val="Angsana New"/>
        <family val="1"/>
      </rPr>
      <t xml:space="preserve"> : มุ่งสู่การเป็นระบบสารสนเทศสุขภาพดิจิทอลและเพิ่มประสิทธิภาพการเงินการคลัง</t>
    </r>
  </si>
  <si>
    <t>7. นโยบาย AEC บุคลากรทางการแพทย์ต่างประเทศเข้ามา</t>
  </si>
  <si>
    <t>4. นโยบาย AEC เกิดภาวะสมองไหลในกลุ่มวิชาชีพสำคัญ แพทย์ ทันตแพทย์ พยาบาล</t>
  </si>
  <si>
    <t xml:space="preserve"> - ร้อยละคุณภาพการบันทึกทางการพยาบาลผ่านเกณฑ์ 3 ทุกหัวข้อของกระบวนการ</t>
  </si>
  <si>
    <t>คุณภาพลดลงกว่าเป้าหมาย &gt;70% (54.67%)</t>
  </si>
  <si>
    <t xml:space="preserve"> - ผู้ป่วย DM/HT มีภาวะแทรกซ้อนทางไตเพิ่มขึ้น</t>
  </si>
  <si>
    <r>
      <t>วิสัยทัศน์</t>
    </r>
    <r>
      <rPr>
        <b/>
        <sz val="22"/>
        <color indexed="8"/>
        <rFont val="Angsana New"/>
        <family val="1"/>
      </rPr>
      <t xml:space="preserve"> (Vision) : "โรงพยาบาลชั้นนำด้านคุณภาพคู่คุณธรรมที่ผู้ใช้บริการไว้วางใจ"</t>
    </r>
  </si>
  <si>
    <r>
      <t>พันธกิจ</t>
    </r>
    <r>
      <rPr>
        <b/>
        <sz val="22"/>
        <color indexed="8"/>
        <rFont val="Angsana New"/>
        <family val="1"/>
      </rPr>
      <t xml:space="preserve"> (Mission)</t>
    </r>
  </si>
  <si>
    <t xml:space="preserve">ทีมร่วมพัฒนา       สร้างศรัทธาสู่ชุมชน  </t>
  </si>
  <si>
    <r>
      <t xml:space="preserve">ค่านิยมหลัก </t>
    </r>
    <r>
      <rPr>
        <b/>
        <sz val="22"/>
        <color indexed="8"/>
        <rFont val="Angsana New"/>
        <family val="1"/>
      </rPr>
      <t>(Core Values)</t>
    </r>
  </si>
  <si>
    <t>เป้าประสงค์ (Goals)</t>
  </si>
  <si>
    <t>M3.พัฒนาคุณธรรมในระบบบริการสุขภาพ</t>
  </si>
  <si>
    <t>M4.บริการตามสิทธิ์และศักดิ์ศรีด้วยหัวใจความเป็นมนุษย์</t>
  </si>
  <si>
    <t>ประเด็นยุทธศาสตร์ (Strategic Issues)</t>
  </si>
  <si>
    <r>
      <t>ตารางกำหนดผลสัมฤทธิ์รวมที่คาดหวัง (Key Results Area ) จากความสัมพันธ์ของกลยุทธ์ และ Balanced Scorecard</t>
    </r>
    <r>
      <rPr>
        <b/>
        <sz val="16"/>
        <color indexed="8"/>
        <rFont val="Angsana New"/>
        <family val="1"/>
      </rPr>
      <t xml:space="preserve"> (BSC )</t>
    </r>
  </si>
  <si>
    <t>1ลดการเจ็บป่วยรายใหม่ (เสี่ยงป่วยใน</t>
  </si>
  <si>
    <t>และชุมชน (สหสาขาวิชาชีพ)</t>
  </si>
  <si>
    <t>ทอลและเพิ่มประสิทธิภาพการเงินการคลัง(1)</t>
  </si>
  <si>
    <t>ผู้ใช้บริการและผู้มีส่วนได้ส่วนเสีย(Customers &amp; Stakeholders) (1)</t>
  </si>
  <si>
    <t>มาตรฐานการพัฒนาและการบริหารทั่วทั้งองค์การ (Internal Process) (2)</t>
  </si>
  <si>
    <t>การเรียนรู้และการพัฒนา (Leaning and Growth) (3)</t>
  </si>
  <si>
    <t>การบริหารการเงินการคลัง (Financial&amp;Budgeting) (4)</t>
  </si>
  <si>
    <t>วิสัยทัศน์ : "โรงพยาบาลชั้นนำด้านคุณภาพคู่คุณธรรมที่ผู้ใช้บริการไว้วางใจ"</t>
  </si>
  <si>
    <t xml:space="preserve">      พันธกิจ    </t>
  </si>
  <si>
    <t>แผนที่กลยุทธ์ (Strategy Map)</t>
  </si>
  <si>
    <r>
      <rPr>
        <sz val="14"/>
        <color indexed="8"/>
        <rFont val="Wingdings"/>
        <family val="0"/>
      </rPr>
      <t></t>
    </r>
    <r>
      <rPr>
        <sz val="14"/>
        <color indexed="8"/>
        <rFont val="Angsana New"/>
        <family val="1"/>
      </rPr>
      <t>ต.เกษตรอินทรีย์</t>
    </r>
  </si>
  <si>
    <t>เข้มแข็ง(รง.สุรา</t>
  </si>
  <si>
    <t>รง.ปุ๋ย, รง.สายไฟ</t>
  </si>
  <si>
    <t>รง.โม่หิน)</t>
  </si>
  <si>
    <t>เข้มแข็ง(รง.ศรีฟ้า)</t>
  </si>
  <si>
    <r>
      <rPr>
        <sz val="14"/>
        <color indexed="8"/>
        <rFont val="Wingdings"/>
        <family val="0"/>
      </rPr>
      <t></t>
    </r>
    <r>
      <rPr>
        <sz val="14"/>
        <color indexed="8"/>
        <rFont val="Angsana New"/>
        <family val="1"/>
      </rPr>
      <t>Paperlessทั้งองค์กร</t>
    </r>
  </si>
  <si>
    <t>รางสาลี่,สระเศรษฐี,</t>
  </si>
  <si>
    <t>ท่าตะคร้อ,วังศาลา )</t>
  </si>
  <si>
    <t>ต.รางสาลี่)</t>
  </si>
  <si>
    <t>(ทันตกรรมทุกสาขา)</t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</si>
  <si>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Ward พิเศษศัลยฯ</t>
    </r>
  </si>
  <si>
    <r>
      <rPr>
        <sz val="14"/>
        <color indexed="8"/>
        <rFont val="Wingdings"/>
        <family val="0"/>
      </rPr>
      <t></t>
    </r>
    <r>
      <rPr>
        <sz val="14"/>
        <color indexed="8"/>
        <rFont val="Angsana New"/>
        <family val="1"/>
      </rPr>
      <t>สังคมสงเคราะห์ จิตเวช</t>
    </r>
  </si>
  <si>
    <t xml:space="preserve">                               ในโรคสำคัญทางกุมารเวชกรรม</t>
  </si>
  <si>
    <t xml:space="preserve">     - อุบัติการณ์กลุ่มเสี่ยง + ผู้ป่วย STEMIเกิดภาวะCardiac  Arrest = 0</t>
  </si>
  <si>
    <t xml:space="preserve">   ป่วย)ในโรคที่สำคัญ</t>
  </si>
  <si>
    <t>1 ลดการเจ็บป่วยรายใหม่(กลุ่มเสี่ยง/</t>
  </si>
  <si>
    <t xml:space="preserve">       </t>
  </si>
  <si>
    <t xml:space="preserve">   และชุมชนเชิงรุก</t>
  </si>
  <si>
    <t>4 PCC จัดบริการเวชศาสตร์ครอบครัว</t>
  </si>
  <si>
    <t>NA</t>
  </si>
  <si>
    <t xml:space="preserve">กุมารเวชกรรม </t>
  </si>
  <si>
    <t xml:space="preserve">  โรคมะเร็งเต้านม</t>
  </si>
  <si>
    <t> ศูนย์ดูแลต่อเนื่องในผู้ป่วยกลุ่มโรคสำคัญ</t>
  </si>
  <si>
    <t xml:space="preserve">     - อัตราการเกิดอุบัติการณ์ผู้ป่วย COPD เกิด Respiratory Failure ร้อยละ5</t>
  </si>
  <si>
    <t xml:space="preserve">     - อัตราตายด้วยโรค Sepsis &lt; 10%</t>
  </si>
  <si>
    <t xml:space="preserve">     - อัตราการรักษาสำเร็จของผู้ป่วย TB &gt;85 %</t>
  </si>
  <si>
    <t xml:space="preserve">     - อัตราการตายใน รพ.ด้วย Multiple Trauma =5%</t>
  </si>
  <si>
    <t>ธำรง</t>
  </si>
  <si>
    <t>Re2</t>
  </si>
  <si>
    <t xml:space="preserve">     - อัตราการเกิดภาวะแทรกซ้อนในผู้ป่วย Stroke ลดลง...........</t>
  </si>
  <si>
    <r>
      <rPr>
        <b/>
        <sz val="16"/>
        <color indexed="8"/>
        <rFont val="Angsana New"/>
        <family val="1"/>
      </rPr>
      <t>TB</t>
    </r>
    <r>
      <rPr>
        <sz val="16"/>
        <color indexed="8"/>
        <rFont val="Angsana New"/>
        <family val="1"/>
      </rPr>
      <t xml:space="preserve"> </t>
    </r>
  </si>
  <si>
    <t xml:space="preserve">     - อัตราตายจากHI = 2</t>
  </si>
  <si>
    <t xml:space="preserve">        (รุนแรง = 4)</t>
  </si>
  <si>
    <t xml:space="preserve">        ตามเกณฑ์ &gt; 80 %</t>
  </si>
  <si>
    <t>Re3</t>
  </si>
  <si>
    <t>Re4</t>
  </si>
  <si>
    <t>Re5</t>
  </si>
  <si>
    <t>AHA</t>
  </si>
  <si>
    <t xml:space="preserve">     - อัตราความคลาดเคลื่อนในการรายงานผล Lab สำคัญ =0</t>
  </si>
  <si>
    <r>
      <t xml:space="preserve"> X-Ray</t>
    </r>
  </si>
  <si>
    <t xml:space="preserve">     - อัตราความคลาดเคลื่อนจากการX-Ra y = 0</t>
  </si>
  <si>
    <t xml:space="preserve">     - อุบัติการณ์ความไม่เพียงพอ/ไม่พร้อมใช้ของเครื่องมือพิเศษ =0 </t>
  </si>
  <si>
    <r>
      <t xml:space="preserve">     - ผู้ป่วยโรค MI , Stroke </t>
    </r>
    <r>
      <rPr>
        <sz val="16"/>
        <color indexed="10"/>
        <rFont val="Angsana New"/>
        <family val="1"/>
      </rPr>
      <t>COPD</t>
    </r>
    <r>
      <rPr>
        <sz val="16"/>
        <color indexed="8"/>
        <rFont val="Angsana New"/>
        <family val="1"/>
      </rPr>
      <t xml:space="preserve"> เลิกบุหรี่90%</t>
    </r>
  </si>
  <si>
    <r>
      <t xml:space="preserve">     - อัตราการฝากครรภ์ก่อน 12 สัปดาห์ </t>
    </r>
    <r>
      <rPr>
        <u val="single"/>
        <sz val="16"/>
        <color indexed="8"/>
        <rFont val="Angsana New"/>
        <family val="1"/>
      </rPr>
      <t>&gt;</t>
    </r>
    <r>
      <rPr>
        <sz val="16"/>
        <color indexed="8"/>
        <rFont val="Angsana New"/>
        <family val="1"/>
      </rPr>
      <t>70%</t>
    </r>
  </si>
  <si>
    <r>
      <t xml:space="preserve">     - อัตราการคัดกรองมะเร็งปากมดลูก</t>
    </r>
    <r>
      <rPr>
        <u val="single"/>
        <sz val="16"/>
        <color indexed="8"/>
        <rFont val="Angsana New"/>
        <family val="1"/>
      </rPr>
      <t>&gt;</t>
    </r>
    <r>
      <rPr>
        <sz val="16"/>
        <color indexed="8"/>
        <rFont val="Angsana New"/>
        <family val="1"/>
      </rPr>
      <t>80%</t>
    </r>
  </si>
  <si>
    <t xml:space="preserve">     - อัตราเด็กกลุ่มอายุ 0-12ปีฟันดีไม่มีผุ (Cavity free)ร้อยละ60</t>
  </si>
  <si>
    <t>1. ความสำเร็จของตัวชี้วัด 7 ด้าน</t>
  </si>
  <si>
    <t xml:space="preserve">  คุณภาพซ้ำครั้งที่ 5</t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</si>
  <si>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ผ่าน รพ.สต.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</si>
  <si>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 xml:space="preserve">เริ่มทำ DHSA 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</si>
  <si>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 xml:space="preserve">ผ่านการรับรอง </t>
    </r>
  </si>
  <si>
    <t>ทั้ง 14 ที่</t>
  </si>
  <si>
    <t>หนองขาว,ม่วงชุม</t>
  </si>
  <si>
    <t>รางสาลี่,เขาดิน</t>
  </si>
  <si>
    <t>หนองตากยา,ท่าตะคร้อ)</t>
  </si>
  <si>
    <t>(ต.ทุ่งทอง,</t>
  </si>
  <si>
    <t xml:space="preserve">ต.วังขนาย, </t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</si>
  <si>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โครงการสร้างเสริม</t>
    </r>
  </si>
  <si>
    <r>
      <rPr>
        <sz val="14"/>
        <color indexed="8"/>
        <rFont val="Wingdings"/>
        <family val="0"/>
      </rPr>
      <t></t>
    </r>
    <r>
      <rPr>
        <sz val="14"/>
        <color indexed="8"/>
        <rFont val="Angsana New"/>
        <family val="1"/>
      </rPr>
      <t>ศูนย์เวชศาสตร์</t>
    </r>
  </si>
  <si>
    <t>ผู้สูงวัย (ต.วังขนาย</t>
  </si>
  <si>
    <t>ฟื้นฟู  (วัดวังขนาย)</t>
  </si>
  <si>
    <r>
      <rPr>
        <sz val="14"/>
        <color indexed="8"/>
        <rFont val="Wingdings"/>
        <family val="0"/>
      </rPr>
      <t></t>
    </r>
    <r>
      <rPr>
        <sz val="14"/>
        <color indexed="8"/>
        <rFont val="Angsana New"/>
        <family val="1"/>
      </rPr>
      <t>Data center อำเภอ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</si>
  <si>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Strategic health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</si>
  <si>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Mobile Health</t>
    </r>
  </si>
  <si>
    <t>วิกฤตทางการเงินระดับ 1-2</t>
  </si>
  <si>
    <t>ระดับ 2-3</t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</si>
  <si>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 xml:space="preserve">Premium Service 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</si>
  <si>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Premium Service</t>
    </r>
  </si>
  <si>
    <t>ห้องพิเศษ:ตึกใหม่</t>
  </si>
  <si>
    <t xml:space="preserve"> </t>
  </si>
  <si>
    <t xml:space="preserve">                         ในโรคสำคัญทางอายุรกรรม</t>
  </si>
  <si>
    <t>รพ.สต.ครบ14 แห่ง</t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</si>
  <si>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 xml:space="preserve">Amnicentesis 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</si>
  <si>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แยก Ward นรีเวช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</si>
  <si>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Ward พิเศษOBS+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</si>
  <si>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Clinic colposcope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</si>
  <si>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OR Laparoscope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</si>
  <si>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OPD จิตเวช</t>
    </r>
  </si>
  <si>
    <r>
      <rPr>
        <sz val="14"/>
        <rFont val="Wingdings"/>
        <family val="0"/>
      </rPr>
      <t></t>
    </r>
    <r>
      <rPr>
        <sz val="14"/>
        <rFont val="Angsana New"/>
        <family val="1"/>
      </rPr>
      <t>คลินิกบำบัดยา</t>
    </r>
  </si>
  <si>
    <r>
      <rPr>
        <b/>
        <sz val="14"/>
        <color indexed="8"/>
        <rFont val="Angsana New"/>
        <family val="1"/>
      </rPr>
      <t>กำกับวิชาชีพ</t>
    </r>
    <r>
      <rPr>
        <sz val="14"/>
        <color indexed="8"/>
        <rFont val="Angsana New"/>
        <family val="1"/>
      </rPr>
      <t xml:space="preserve"> : ลดความเสี่ยงรุนแรง การให้บริการใน                            แพทย์และพยาบาล (ม.41)</t>
    </r>
  </si>
  <si>
    <t xml:space="preserve"> - NQA (Nursing </t>
  </si>
  <si>
    <t>สำนักการพยาบาล</t>
  </si>
  <si>
    <t>Quality Certificate)</t>
  </si>
  <si>
    <t>สำหรับแพทย์ใช้ทุน</t>
  </si>
  <si>
    <t xml:space="preserve">  ศัลยกรรม (ไส้ติ่ง)</t>
  </si>
  <si>
    <t>วิชาการ+Mobidity</t>
  </si>
  <si>
    <t>Motality</t>
  </si>
  <si>
    <r>
      <rPr>
        <b/>
        <sz val="14"/>
        <color indexed="8"/>
        <rFont val="Angsana New"/>
        <family val="1"/>
      </rPr>
      <t>IC</t>
    </r>
    <r>
      <rPr>
        <sz val="14"/>
        <color indexed="8"/>
        <rFont val="Angsana New"/>
        <family val="1"/>
      </rPr>
      <t xml:space="preserve"> : ลดการติดเชื้อ 0.2/ 1000 วันนอน</t>
    </r>
  </si>
  <si>
    <t>Negative  Pressure</t>
  </si>
  <si>
    <t xml:space="preserve"> 2 ห้อง</t>
  </si>
  <si>
    <t xml:space="preserve">    16 ชม.</t>
  </si>
  <si>
    <r>
      <rPr>
        <b/>
        <sz val="14"/>
        <color indexed="8"/>
        <rFont val="Angsana New"/>
        <family val="1"/>
      </rPr>
      <t>ENV</t>
    </r>
    <r>
      <rPr>
        <sz val="14"/>
        <color indexed="8"/>
        <rFont val="Angsana New"/>
        <family val="1"/>
      </rPr>
      <t xml:space="preserve"> : ผ่าน Green &amp; Clean Hotpital</t>
    </r>
  </si>
  <si>
    <r>
      <rPr>
        <b/>
        <sz val="14"/>
        <color indexed="8"/>
        <rFont val="Angsana New"/>
        <family val="1"/>
      </rPr>
      <t>ENV</t>
    </r>
    <r>
      <rPr>
        <sz val="14"/>
        <color indexed="8"/>
        <rFont val="Angsana New"/>
        <family val="1"/>
      </rPr>
      <t xml:space="preserve"> : ลดความเสี่ยงด้านสิ่งแวดล้อมที่ไม่ปลอดภัย</t>
    </r>
  </si>
  <si>
    <t>Hospital ระดับดีมาก</t>
  </si>
  <si>
    <t xml:space="preserve">           ระดับ 4,5</t>
  </si>
  <si>
    <t xml:space="preserve"> - เปิดห้องยา24ชม.</t>
  </si>
  <si>
    <t xml:space="preserve"> -แหล่งฝึกประสบการณ์</t>
  </si>
  <si>
    <t xml:space="preserve">วิชาชีพนศ. Pharm.D. </t>
  </si>
  <si>
    <t>มหาลัยของรัฐ</t>
  </si>
  <si>
    <t xml:space="preserve"> - RDUขั้นที่ 2</t>
  </si>
  <si>
    <t xml:space="preserve"> - RDUขั้นที่ 3</t>
  </si>
  <si>
    <t xml:space="preserve"> - HIMSS stage 4</t>
  </si>
  <si>
    <t xml:space="preserve"> - Real time  Patient</t>
  </si>
  <si>
    <t>ทั้งอำเภอ</t>
  </si>
  <si>
    <t xml:space="preserve">    EMR  Link</t>
  </si>
  <si>
    <t xml:space="preserve"> - HIMSS stage 5</t>
  </si>
  <si>
    <r>
      <rPr>
        <b/>
        <sz val="14"/>
        <color indexed="8"/>
        <rFont val="Angsana New"/>
        <family val="1"/>
      </rPr>
      <t>LAB</t>
    </r>
    <r>
      <rPr>
        <sz val="14"/>
        <color indexed="8"/>
        <rFont val="Angsana New"/>
        <family val="1"/>
      </rPr>
      <t>: ลดอุบัติการณ์ระดับ E ขึ้นไปจากการตรวจ</t>
    </r>
  </si>
  <si>
    <t xml:space="preserve">         ชันสูตร</t>
  </si>
  <si>
    <t>การจัดการเครื่องมือ</t>
  </si>
  <si>
    <t>บำรุงรักษาและ</t>
  </si>
  <si>
    <t xml:space="preserve">แพทย์ระดับ 3 </t>
  </si>
  <si>
    <t>สอบเทียบเครื่องมือ</t>
  </si>
  <si>
    <t>สำคัญทางการแพทย์</t>
  </si>
  <si>
    <t>ต.ท่าม่วง,ท่าตะคร้อ</t>
  </si>
  <si>
    <t>ต.วังขนาย,ทุ่งทอง</t>
  </si>
  <si>
    <t>ต.ม่วงชุม,เขาน้อย</t>
  </si>
  <si>
    <t>ต.พังตรุ,บ้านใหม่</t>
  </si>
  <si>
    <t>หนองขาว,รางสาลี่</t>
  </si>
  <si>
    <r>
      <t xml:space="preserve">     </t>
    </r>
    <r>
      <rPr>
        <sz val="14"/>
        <rFont val="Wingdings"/>
        <family val="0"/>
      </rPr>
      <t>s</t>
    </r>
    <r>
      <rPr>
        <sz val="14"/>
        <rFont val="Angsana New"/>
        <family val="1"/>
      </rPr>
      <t xml:space="preserve"> การเฝ้าระวังและภัยสุขภาพ</t>
    </r>
  </si>
  <si>
    <r>
      <t xml:space="preserve">               </t>
    </r>
    <r>
      <rPr>
        <sz val="14"/>
        <rFont val="Wingdings"/>
        <family val="0"/>
      </rPr>
      <t></t>
    </r>
    <r>
      <rPr>
        <sz val="14"/>
        <rFont val="Angsana New"/>
        <family val="1"/>
      </rPr>
      <t>ตำบลควบคุมโรคสุขภาพเข้มแข็ง</t>
    </r>
  </si>
  <si>
    <r>
      <t xml:space="preserve">     </t>
    </r>
    <r>
      <rPr>
        <sz val="14"/>
        <rFont val="Wingdings"/>
        <family val="0"/>
      </rPr>
      <t>s</t>
    </r>
    <r>
      <rPr>
        <sz val="14"/>
        <rFont val="Angsana New"/>
        <family val="1"/>
      </rPr>
      <t xml:space="preserve"> Primary Care Cluster (PCC)</t>
    </r>
  </si>
  <si>
    <t>ศาลเจ้าโพรงไม้</t>
  </si>
  <si>
    <t>วังศาลา</t>
  </si>
  <si>
    <r>
      <t xml:space="preserve">     </t>
    </r>
    <r>
      <rPr>
        <sz val="14"/>
        <rFont val="Wingdings"/>
        <family val="0"/>
      </rPr>
      <t>s</t>
    </r>
    <r>
      <rPr>
        <sz val="14"/>
        <rFont val="Angsana New"/>
        <family val="1"/>
      </rPr>
      <t xml:space="preserve"> เป็นองค์การที่ปฏิบัติตามหลักด้านธรรมมาภิบาล</t>
    </r>
  </si>
  <si>
    <t>การควบคุมภายใน,</t>
  </si>
  <si>
    <t xml:space="preserve"> - โรงพยาบาล</t>
  </si>
  <si>
    <t xml:space="preserve"> - รพ.สต.และสสอ.รรรมาภิบาล</t>
  </si>
  <si>
    <t>การตรวจสอบภายใน</t>
  </si>
  <si>
    <r>
      <t xml:space="preserve">     </t>
    </r>
    <r>
      <rPr>
        <sz val="14"/>
        <rFont val="Wingdings"/>
        <family val="0"/>
      </rPr>
      <t>s</t>
    </r>
    <r>
      <rPr>
        <sz val="14"/>
        <rFont val="Angsana New"/>
        <family val="1"/>
      </rPr>
      <t xml:space="preserve"> เป็นองค์การที่บุคลากรมีความสุขในการทำงาน </t>
    </r>
  </si>
  <si>
    <t xml:space="preserve"> - อบรมจิตปัญญา</t>
  </si>
  <si>
    <t xml:space="preserve"> - พัฒนาโครงการ รพ. สร้างสุข</t>
  </si>
  <si>
    <t xml:space="preserve">        - Happino-meter</t>
  </si>
  <si>
    <t xml:space="preserve"> - โรงพยาบาลคุณธรรม</t>
  </si>
  <si>
    <t xml:space="preserve"> - โครงการพัฒนาจริยธรรม Cup ท่าม่วง</t>
  </si>
  <si>
    <t xml:space="preserve"> -พัฒนาโปรแกรมHappino-meter 9 ด้าน</t>
  </si>
  <si>
    <t xml:space="preserve"> - palliative care center</t>
  </si>
  <si>
    <t>M2.พัฒนาคุณภาพบริการทางการแพทย์และการสาธารณสุข</t>
  </si>
  <si>
    <t>M1.พัฒนาความเป็นเลิศในการบริหารจัดการเครือข่ายบริการสุขภาพท่าม่วง</t>
  </si>
  <si>
    <t xml:space="preserve">            4.ประชาชนได้รับการส่งเสริม ป้องกันโรคตามมาตรฐาน </t>
  </si>
  <si>
    <t xml:space="preserve">            5.มีการบริหารจัดการเครือข่ายสุขภาพที่มีประสิทธิภาพ </t>
  </si>
  <si>
    <t xml:space="preserve">           7.บุคลากรมีคุณธรรมและมีความสุขในการทำงาน </t>
  </si>
  <si>
    <t>S2.บริหารความร่วมมือกับภาคีเครือข่ายในการจัดการภัยคุกคามสุขภาพ</t>
  </si>
  <si>
    <t xml:space="preserve">S3.มีระบบบริหารจัดการในโรงพยาบาลและเครือข่ายท่าม่วง    </t>
  </si>
  <si>
    <t>S4.มุ่งสู่การเป็นระบบสารสนเทศสุขภาพดิจิตอลและเพิ่ม</t>
  </si>
  <si>
    <t xml:space="preserve">      ประสิทธิภาพการเงินการคลัง</t>
  </si>
  <si>
    <t xml:space="preserve">S5.มุ่งสู่รพ.คุณธรรมนำสุข </t>
  </si>
  <si>
    <t>TOWS Matrix</t>
  </si>
  <si>
    <t xml:space="preserve">       1.บุคลากรมีสมรรถนะและความเชี่ยวชาญที่สอดคล้องกับศักยภาพ</t>
  </si>
  <si>
    <t xml:space="preserve">                ขององค์กร</t>
  </si>
  <si>
    <t xml:space="preserve">S1.พัฒนาคุณภาพบริการทางการแพทย์เฉพาะทางแบบองค์รวมมุ่งสู่     </t>
  </si>
  <si>
    <t xml:space="preserve">      การยกระดับไปสู่รพท. </t>
  </si>
  <si>
    <t xml:space="preserve">            2.ผู้ป่วยและผู้รับบริการได้รับการดูแลตามมาตรฐานและปลอดภัย </t>
  </si>
  <si>
    <t xml:space="preserve">            3.ผู้รับบริการได้รับการพิทักษ์สิทธิ์และศักดิ์ศรีความเป็นมนุษย์ </t>
  </si>
  <si>
    <t xml:space="preserve">           6.มีระบบสารสนเทศและการเงินการคลังที่มีประสิทธิภาพ </t>
  </si>
  <si>
    <t xml:space="preserve">                                ยิ้มรับคนไข้           ใส่ใจรักษา</t>
  </si>
  <si>
    <r>
      <rPr>
        <b/>
        <u val="single"/>
        <sz val="16"/>
        <color indexed="8"/>
        <rFont val="Angsana New"/>
        <family val="1"/>
      </rPr>
      <t>ST</t>
    </r>
    <r>
      <rPr>
        <sz val="16"/>
        <color indexed="8"/>
        <rFont val="Angsana New"/>
        <family val="1"/>
      </rPr>
      <t xml:space="preserve"> : บริหารความร่วมมือกับภาคีเครือข่ายในการจัดการภัยคุกคามสุขภาพ</t>
    </r>
  </si>
  <si>
    <t>4. ประชากรแฝง(โรงงาน ไร่อ้อย โรงเกลือ) ที่ไม่ได้ขึ้นสิทธิประกันสุขภาพ -ปัญหาการ</t>
  </si>
</sst>
</file>

<file path=xl/styles.xml><?xml version="1.0" encoding="utf-8"?>
<styleSheet xmlns="http://schemas.openxmlformats.org/spreadsheetml/2006/main">
  <numFmts count="33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\t&quot; &quot;#,##0_);\(\t&quot; &quot;#,##0\)"/>
    <numFmt numFmtId="188" formatCode="\t&quot; &quot;#,##0_);[Red]\(\t&quot; &quot;#,##0\)"/>
    <numFmt numFmtId="189" formatCode="\t&quot; &quot;#,##0.00_);\(\t&quot; &quot;#,##0.00\)"/>
    <numFmt numFmtId="190" formatCode="\t&quot; &quot;#,##0.00_);[Red]\(\t&quot; 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&quot;฿&quot;* #,##0.00_-;\-&quot;฿&quot;* #,##0.00_-;_-&quot;฿&quot;* &quot;-&quot;??_-;_-@_-"/>
    <numFmt numFmtId="197" formatCode="\t&quot;฿&quot;#,##0_);\(\t&quot;฿&quot;#,##0\)"/>
    <numFmt numFmtId="198" formatCode="\t&quot;฿&quot;#,##0_);[Red]\(\t&quot;฿&quot;#,##0\)"/>
    <numFmt numFmtId="199" formatCode="\t&quot;฿&quot;#,##0.00_);\(\t&quot;฿&quot;#,##0.00\)"/>
    <numFmt numFmtId="200" formatCode="\t&quot;฿&quot;#,##0.00_);[Red]\(\t&quot;฿&quot;#,##0.00\)"/>
    <numFmt numFmtId="201" formatCode="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0.000"/>
    <numFmt numFmtId="207" formatCode="0.0000"/>
  </numFmts>
  <fonts count="119">
    <font>
      <sz val="11"/>
      <color theme="1"/>
      <name val="Rockwell"/>
      <family val="2"/>
    </font>
    <font>
      <sz val="11"/>
      <color indexed="8"/>
      <name val="Tahoma"/>
      <family val="2"/>
    </font>
    <font>
      <sz val="20"/>
      <name val="TH SarabunPSK"/>
      <family val="2"/>
    </font>
    <font>
      <b/>
      <sz val="20"/>
      <name val="TH SarabunPSK"/>
      <family val="2"/>
    </font>
    <font>
      <sz val="16"/>
      <name val="AngsanaUPC"/>
      <family val="1"/>
    </font>
    <font>
      <sz val="16"/>
      <name val="Angsana New"/>
      <family val="1"/>
    </font>
    <font>
      <b/>
      <sz val="18"/>
      <color indexed="8"/>
      <name val="Angsana New"/>
      <family val="1"/>
    </font>
    <font>
      <b/>
      <sz val="20"/>
      <color indexed="8"/>
      <name val="TH SarabunPSK"/>
      <family val="2"/>
    </font>
    <font>
      <sz val="18"/>
      <color indexed="8"/>
      <name val="Angsana New"/>
      <family val="1"/>
    </font>
    <font>
      <u val="single"/>
      <sz val="18"/>
      <color indexed="8"/>
      <name val="Angsana New"/>
      <family val="1"/>
    </font>
    <font>
      <sz val="16"/>
      <color indexed="8"/>
      <name val="Angsana New"/>
      <family val="1"/>
    </font>
    <font>
      <sz val="20"/>
      <color indexed="8"/>
      <name val="TH SarabunPSK"/>
      <family val="2"/>
    </font>
    <font>
      <b/>
      <sz val="20"/>
      <name val="Angsana New"/>
      <family val="1"/>
    </font>
    <font>
      <sz val="20"/>
      <name val="AngsanaUPC"/>
      <family val="1"/>
    </font>
    <font>
      <b/>
      <sz val="20"/>
      <name val="AngsanaUPC"/>
      <family val="1"/>
    </font>
    <font>
      <u val="single"/>
      <sz val="16"/>
      <color indexed="8"/>
      <name val="Angsana New"/>
      <family val="1"/>
    </font>
    <font>
      <b/>
      <u val="single"/>
      <sz val="16"/>
      <color indexed="8"/>
      <name val="Angsana New"/>
      <family val="1"/>
    </font>
    <font>
      <sz val="14"/>
      <color indexed="8"/>
      <name val="Angsana New"/>
      <family val="1"/>
    </font>
    <font>
      <sz val="14"/>
      <color indexed="8"/>
      <name val="Wingdings"/>
      <family val="0"/>
    </font>
    <font>
      <b/>
      <sz val="16"/>
      <color indexed="8"/>
      <name val="Angsana New"/>
      <family val="1"/>
    </font>
    <font>
      <b/>
      <sz val="16"/>
      <name val="Angsana New"/>
      <family val="1"/>
    </font>
    <font>
      <sz val="16"/>
      <color indexed="10"/>
      <name val="Angsana New"/>
      <family val="1"/>
    </font>
    <font>
      <sz val="14"/>
      <name val="Angsana New"/>
      <family val="1"/>
    </font>
    <font>
      <sz val="14"/>
      <name val="Wingdings"/>
      <family val="0"/>
    </font>
    <font>
      <b/>
      <sz val="14"/>
      <name val="Angsana New"/>
      <family val="1"/>
    </font>
    <font>
      <b/>
      <sz val="14"/>
      <color indexed="8"/>
      <name val="Angsana New"/>
      <family val="1"/>
    </font>
    <font>
      <b/>
      <sz val="22"/>
      <color indexed="8"/>
      <name val="Angsana New"/>
      <family val="1"/>
    </font>
    <font>
      <sz val="11"/>
      <color indexed="8"/>
      <name val="JasmineUPC"/>
      <family val="2"/>
    </font>
    <font>
      <sz val="11"/>
      <color indexed="9"/>
      <name val="JasmineUPC"/>
      <family val="2"/>
    </font>
    <font>
      <u val="single"/>
      <sz val="7.7"/>
      <color indexed="25"/>
      <name val="JasmineUPC"/>
      <family val="2"/>
    </font>
    <font>
      <u val="single"/>
      <sz val="11"/>
      <color indexed="10"/>
      <name val="JasmineUPC"/>
      <family val="2"/>
    </font>
    <font>
      <b/>
      <sz val="11"/>
      <color indexed="52"/>
      <name val="JasmineUPC"/>
      <family val="2"/>
    </font>
    <font>
      <sz val="11"/>
      <color indexed="10"/>
      <name val="JasmineUPC"/>
      <family val="2"/>
    </font>
    <font>
      <i/>
      <sz val="11"/>
      <color indexed="23"/>
      <name val="JasmineUPC"/>
      <family val="2"/>
    </font>
    <font>
      <b/>
      <sz val="18"/>
      <color indexed="57"/>
      <name val="JasmineUPC"/>
      <family val="2"/>
    </font>
    <font>
      <b/>
      <sz val="11"/>
      <color indexed="9"/>
      <name val="JasmineUPC"/>
      <family val="2"/>
    </font>
    <font>
      <sz val="11"/>
      <color indexed="52"/>
      <name val="JasmineUPC"/>
      <family val="2"/>
    </font>
    <font>
      <sz val="11"/>
      <color indexed="17"/>
      <name val="JasmineUPC"/>
      <family val="2"/>
    </font>
    <font>
      <sz val="11"/>
      <color indexed="62"/>
      <name val="JasmineUPC"/>
      <family val="2"/>
    </font>
    <font>
      <sz val="11"/>
      <color indexed="60"/>
      <name val="JasmineUPC"/>
      <family val="2"/>
    </font>
    <font>
      <b/>
      <sz val="11"/>
      <color indexed="8"/>
      <name val="JasmineUPC"/>
      <family val="2"/>
    </font>
    <font>
      <sz val="11"/>
      <color indexed="20"/>
      <name val="JasmineUPC"/>
      <family val="2"/>
    </font>
    <font>
      <b/>
      <sz val="11"/>
      <color indexed="63"/>
      <name val="JasmineUPC"/>
      <family val="2"/>
    </font>
    <font>
      <b/>
      <sz val="15"/>
      <color indexed="57"/>
      <name val="JasmineUPC"/>
      <family val="2"/>
    </font>
    <font>
      <b/>
      <sz val="13"/>
      <color indexed="57"/>
      <name val="JasmineUPC"/>
      <family val="2"/>
    </font>
    <font>
      <b/>
      <sz val="11"/>
      <color indexed="57"/>
      <name val="JasmineUPC"/>
      <family val="2"/>
    </font>
    <font>
      <sz val="22"/>
      <color indexed="8"/>
      <name val="Angsana New"/>
      <family val="1"/>
    </font>
    <font>
      <b/>
      <u val="single"/>
      <sz val="20"/>
      <color indexed="8"/>
      <name val="TH SarabunPSK"/>
      <family val="2"/>
    </font>
    <font>
      <b/>
      <sz val="20"/>
      <color indexed="8"/>
      <name val="Angsana New"/>
      <family val="1"/>
    </font>
    <font>
      <sz val="20"/>
      <color indexed="8"/>
      <name val="AngsanaUPC"/>
      <family val="1"/>
    </font>
    <font>
      <b/>
      <sz val="16"/>
      <color indexed="8"/>
      <name val="AngsanaUPC"/>
      <family val="1"/>
    </font>
    <font>
      <sz val="16"/>
      <color indexed="8"/>
      <name val="AngsanaUPC"/>
      <family val="1"/>
    </font>
    <font>
      <sz val="16"/>
      <color indexed="10"/>
      <name val="AngsanaUPC"/>
      <family val="1"/>
    </font>
    <font>
      <b/>
      <sz val="20"/>
      <color indexed="8"/>
      <name val="AngsanaUPC"/>
      <family val="1"/>
    </font>
    <font>
      <sz val="20"/>
      <color indexed="10"/>
      <name val="AngsanaUPC"/>
      <family val="1"/>
    </font>
    <font>
      <b/>
      <sz val="20"/>
      <color indexed="10"/>
      <name val="Angsana New"/>
      <family val="1"/>
    </font>
    <font>
      <b/>
      <u val="single"/>
      <sz val="22"/>
      <color indexed="8"/>
      <name val="Angsana New"/>
      <family val="1"/>
    </font>
    <font>
      <sz val="14"/>
      <color indexed="10"/>
      <name val="Angsana New"/>
      <family val="1"/>
    </font>
    <font>
      <u val="single"/>
      <sz val="14"/>
      <color indexed="8"/>
      <name val="Angsana New"/>
      <family val="1"/>
    </font>
    <font>
      <sz val="20"/>
      <color indexed="8"/>
      <name val="Angsana New"/>
      <family val="1"/>
    </font>
    <font>
      <sz val="15"/>
      <color indexed="8"/>
      <name val="Angsana New"/>
      <family val="1"/>
    </font>
    <font>
      <sz val="14"/>
      <color indexed="60"/>
      <name val="Angsana New"/>
      <family val="1"/>
    </font>
    <font>
      <sz val="24"/>
      <color indexed="8"/>
      <name val="Angsana New"/>
      <family val="1"/>
    </font>
    <font>
      <b/>
      <u val="single"/>
      <sz val="18"/>
      <color indexed="8"/>
      <name val="Angsana New"/>
      <family val="1"/>
    </font>
    <font>
      <sz val="8"/>
      <name val="Leelawadee"/>
      <family val="2"/>
    </font>
    <font>
      <sz val="11"/>
      <color theme="0"/>
      <name val="Rockwell"/>
      <family val="2"/>
    </font>
    <font>
      <u val="single"/>
      <sz val="7.7"/>
      <color theme="11"/>
      <name val="JasmineUPC"/>
      <family val="2"/>
    </font>
    <font>
      <u val="single"/>
      <sz val="11"/>
      <color theme="10"/>
      <name val="Rockwell"/>
      <family val="2"/>
    </font>
    <font>
      <b/>
      <sz val="11"/>
      <color rgb="FFFA7D00"/>
      <name val="Rockwell"/>
      <family val="2"/>
    </font>
    <font>
      <sz val="11"/>
      <color rgb="FFFF0000"/>
      <name val="Rockwell"/>
      <family val="2"/>
    </font>
    <font>
      <i/>
      <sz val="11"/>
      <color rgb="FF7F7F7F"/>
      <name val="Rockwell"/>
      <family val="2"/>
    </font>
    <font>
      <b/>
      <sz val="18"/>
      <color theme="3"/>
      <name val="Rockwell"/>
      <family val="2"/>
    </font>
    <font>
      <b/>
      <sz val="11"/>
      <color theme="0"/>
      <name val="Rockwell"/>
      <family val="2"/>
    </font>
    <font>
      <sz val="11"/>
      <color rgb="FFFA7D00"/>
      <name val="Rockwell"/>
      <family val="2"/>
    </font>
    <font>
      <sz val="11"/>
      <color rgb="FF006100"/>
      <name val="Rockwell"/>
      <family val="2"/>
    </font>
    <font>
      <sz val="11"/>
      <color rgb="FF3F3F76"/>
      <name val="Rockwell"/>
      <family val="2"/>
    </font>
    <font>
      <sz val="11"/>
      <color rgb="FF9C6500"/>
      <name val="Rockwell"/>
      <family val="2"/>
    </font>
    <font>
      <b/>
      <sz val="11"/>
      <color theme="1"/>
      <name val="Rockwell"/>
      <family val="2"/>
    </font>
    <font>
      <sz val="11"/>
      <color rgb="FF9C0006"/>
      <name val="Rockwell"/>
      <family val="2"/>
    </font>
    <font>
      <b/>
      <sz val="11"/>
      <color rgb="FF3F3F3F"/>
      <name val="Rockwell"/>
      <family val="2"/>
    </font>
    <font>
      <b/>
      <sz val="15"/>
      <color theme="3"/>
      <name val="Rockwell"/>
      <family val="2"/>
    </font>
    <font>
      <b/>
      <sz val="13"/>
      <color theme="3"/>
      <name val="Rockwell"/>
      <family val="2"/>
    </font>
    <font>
      <b/>
      <sz val="11"/>
      <color theme="3"/>
      <name val="Rockwell"/>
      <family val="2"/>
    </font>
    <font>
      <b/>
      <sz val="20"/>
      <color rgb="FF000000"/>
      <name val="TH SarabunPSK"/>
      <family val="2"/>
    </font>
    <font>
      <sz val="22"/>
      <color theme="1"/>
      <name val="Angsana New"/>
      <family val="1"/>
    </font>
    <font>
      <sz val="16"/>
      <color theme="1"/>
      <name val="Angsana New"/>
      <family val="1"/>
    </font>
    <font>
      <b/>
      <u val="single"/>
      <sz val="20"/>
      <color theme="1"/>
      <name val="TH SarabunPSK"/>
      <family val="2"/>
    </font>
    <font>
      <sz val="20"/>
      <color theme="1"/>
      <name val="TH SarabunPSK"/>
      <family val="2"/>
    </font>
    <font>
      <b/>
      <sz val="20"/>
      <color theme="1"/>
      <name val="TH SarabunPSK"/>
      <family val="2"/>
    </font>
    <font>
      <b/>
      <sz val="20"/>
      <color theme="1"/>
      <name val="Angsana New"/>
      <family val="1"/>
    </font>
    <font>
      <b/>
      <sz val="18"/>
      <color theme="1"/>
      <name val="Angsana New"/>
      <family val="1"/>
    </font>
    <font>
      <sz val="18"/>
      <color theme="1"/>
      <name val="Angsana New"/>
      <family val="1"/>
    </font>
    <font>
      <u val="single"/>
      <sz val="18"/>
      <color theme="1"/>
      <name val="Angsana New"/>
      <family val="1"/>
    </font>
    <font>
      <sz val="20"/>
      <color theme="1"/>
      <name val="AngsanaUPC"/>
      <family val="1"/>
    </font>
    <font>
      <b/>
      <sz val="16"/>
      <color rgb="FF000000"/>
      <name val="Angsana New"/>
      <family val="1"/>
    </font>
    <font>
      <b/>
      <sz val="16"/>
      <color theme="1"/>
      <name val="AngsanaUPC"/>
      <family val="1"/>
    </font>
    <font>
      <sz val="14"/>
      <color theme="1"/>
      <name val="Angsana New"/>
      <family val="1"/>
    </font>
    <font>
      <sz val="16"/>
      <color theme="1"/>
      <name val="AngsanaUPC"/>
      <family val="1"/>
    </font>
    <font>
      <sz val="16"/>
      <color rgb="FFFF0000"/>
      <name val="AngsanaUPC"/>
      <family val="1"/>
    </font>
    <font>
      <sz val="16"/>
      <color rgb="FFFF0000"/>
      <name val="Angsana New"/>
      <family val="1"/>
    </font>
    <font>
      <b/>
      <sz val="20"/>
      <color theme="1"/>
      <name val="AngsanaUPC"/>
      <family val="1"/>
    </font>
    <font>
      <sz val="20"/>
      <color rgb="FFFF0000"/>
      <name val="AngsanaUPC"/>
      <family val="1"/>
    </font>
    <font>
      <b/>
      <sz val="20"/>
      <color rgb="FFFF0000"/>
      <name val="Angsana New"/>
      <family val="1"/>
    </font>
    <font>
      <sz val="16"/>
      <color rgb="FF000000"/>
      <name val="Angsana New"/>
      <family val="1"/>
    </font>
    <font>
      <b/>
      <sz val="16"/>
      <color theme="1"/>
      <name val="Angsana New"/>
      <family val="1"/>
    </font>
    <font>
      <u val="single"/>
      <sz val="16"/>
      <color theme="1"/>
      <name val="Angsana New"/>
      <family val="1"/>
    </font>
    <font>
      <b/>
      <u val="single"/>
      <sz val="16"/>
      <color theme="1"/>
      <name val="Angsana New"/>
      <family val="1"/>
    </font>
    <font>
      <b/>
      <u val="single"/>
      <sz val="22"/>
      <color theme="1"/>
      <name val="Angsana New"/>
      <family val="1"/>
    </font>
    <font>
      <b/>
      <sz val="14"/>
      <color theme="1"/>
      <name val="Angsana New"/>
      <family val="1"/>
    </font>
    <font>
      <sz val="14"/>
      <color rgb="FFFF0000"/>
      <name val="Angsana New"/>
      <family val="1"/>
    </font>
    <font>
      <u val="single"/>
      <sz val="14"/>
      <color theme="1"/>
      <name val="Angsana New"/>
      <family val="1"/>
    </font>
    <font>
      <sz val="20"/>
      <color theme="1"/>
      <name val="Angsana New"/>
      <family val="1"/>
    </font>
    <font>
      <b/>
      <sz val="22"/>
      <color theme="1"/>
      <name val="Angsana New"/>
      <family val="1"/>
    </font>
    <font>
      <sz val="15"/>
      <color theme="1"/>
      <name val="Angsana New"/>
      <family val="1"/>
    </font>
    <font>
      <sz val="14"/>
      <color rgb="FFC00000"/>
      <name val="Angsana New"/>
      <family val="1"/>
    </font>
    <font>
      <sz val="24"/>
      <color theme="1"/>
      <name val="Angsana New"/>
      <family val="1"/>
    </font>
    <font>
      <b/>
      <u val="single"/>
      <sz val="18"/>
      <color rgb="FF000000"/>
      <name val="Angsana New"/>
      <family val="1"/>
    </font>
    <font>
      <b/>
      <sz val="18"/>
      <color rgb="FF000000"/>
      <name val="Angsana New"/>
      <family val="1"/>
    </font>
    <font>
      <b/>
      <sz val="20"/>
      <color rgb="FF000000"/>
      <name val="Angsana New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F0F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00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medium">
        <color rgb="FF000000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mediumDashed"/>
      <top style="mediumDashed"/>
      <bottom style="mediumDashed"/>
    </border>
    <border>
      <left style="medium"/>
      <right style="medium"/>
      <top style="mediumDashed"/>
      <bottom style="mediumDashed"/>
    </border>
    <border>
      <left/>
      <right style="medium"/>
      <top/>
      <bottom/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 style="mediumDashed"/>
      <bottom style="mediumDash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1" borderId="2" applyNumberFormat="0" applyAlignment="0" applyProtection="0"/>
    <xf numFmtId="0" fontId="73" fillId="0" borderId="3" applyNumberFormat="0" applyFill="0" applyAlignment="0" applyProtection="0"/>
    <xf numFmtId="0" fontId="74" fillId="22" borderId="0" applyNumberFormat="0" applyBorder="0" applyAlignment="0" applyProtection="0"/>
    <xf numFmtId="0" fontId="75" fillId="23" borderId="1" applyNumberFormat="0" applyAlignment="0" applyProtection="0"/>
    <xf numFmtId="0" fontId="76" fillId="24" borderId="0" applyNumberFormat="0" applyBorder="0" applyAlignment="0" applyProtection="0"/>
    <xf numFmtId="9" fontId="0" fillId="0" borderId="0" applyFont="0" applyFill="0" applyBorder="0" applyAlignment="0" applyProtection="0"/>
    <xf numFmtId="0" fontId="77" fillId="0" borderId="4" applyNumberFormat="0" applyFill="0" applyAlignment="0" applyProtection="0"/>
    <xf numFmtId="0" fontId="78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79" fillId="20" borderId="5" applyNumberFormat="0" applyAlignment="0" applyProtection="0"/>
    <xf numFmtId="0" fontId="0" fillId="32" borderId="6" applyNumberFormat="0" applyFont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53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center" wrapText="1" readingOrder="1"/>
    </xf>
    <xf numFmtId="0" fontId="3" fillId="34" borderId="10" xfId="0" applyFont="1" applyFill="1" applyBorder="1" applyAlignment="1">
      <alignment horizontal="center" vertical="center" wrapText="1" readingOrder="1"/>
    </xf>
    <xf numFmtId="0" fontId="2" fillId="33" borderId="0" xfId="0" applyFont="1" applyFill="1" applyBorder="1" applyAlignment="1">
      <alignment/>
    </xf>
    <xf numFmtId="0" fontId="83" fillId="0" borderId="0" xfId="0" applyFont="1" applyBorder="1" applyAlignment="1">
      <alignment vertical="center" readingOrder="1"/>
    </xf>
    <xf numFmtId="0" fontId="84" fillId="33" borderId="0" xfId="0" applyFont="1" applyFill="1" applyAlignment="1">
      <alignment/>
    </xf>
    <xf numFmtId="0" fontId="84" fillId="33" borderId="11" xfId="0" applyFont="1" applyFill="1" applyBorder="1" applyAlignment="1">
      <alignment/>
    </xf>
    <xf numFmtId="0" fontId="85" fillId="0" borderId="12" xfId="0" applyFont="1" applyBorder="1" applyAlignment="1">
      <alignment horizontal="center" vertical="top" wrapText="1"/>
    </xf>
    <xf numFmtId="0" fontId="86" fillId="0" borderId="0" xfId="0" applyFont="1" applyAlignment="1">
      <alignment/>
    </xf>
    <xf numFmtId="0" fontId="87" fillId="0" borderId="0" xfId="0" applyFont="1" applyAlignment="1">
      <alignment horizontal="left" indent="6"/>
    </xf>
    <xf numFmtId="0" fontId="88" fillId="0" borderId="0" xfId="0" applyFont="1" applyAlignment="1">
      <alignment/>
    </xf>
    <xf numFmtId="0" fontId="3" fillId="34" borderId="0" xfId="0" applyFont="1" applyFill="1" applyBorder="1" applyAlignment="1">
      <alignment horizontal="center" vertical="center" wrapText="1" readingOrder="1"/>
    </xf>
    <xf numFmtId="0" fontId="89" fillId="33" borderId="0" xfId="0" applyFont="1" applyFill="1" applyAlignment="1">
      <alignment horizontal="center"/>
    </xf>
    <xf numFmtId="0" fontId="89" fillId="33" borderId="10" xfId="0" applyFont="1" applyFill="1" applyBorder="1" applyAlignment="1">
      <alignment horizontal="center"/>
    </xf>
    <xf numFmtId="0" fontId="89" fillId="33" borderId="13" xfId="0" applyFont="1" applyFill="1" applyBorder="1" applyAlignment="1">
      <alignment horizontal="center"/>
    </xf>
    <xf numFmtId="0" fontId="90" fillId="0" borderId="14" xfId="0" applyFont="1" applyBorder="1" applyAlignment="1">
      <alignment horizontal="center" wrapText="1"/>
    </xf>
    <xf numFmtId="0" fontId="90" fillId="0" borderId="15" xfId="0" applyFont="1" applyBorder="1" applyAlignment="1">
      <alignment horizontal="center" wrapText="1"/>
    </xf>
    <xf numFmtId="0" fontId="90" fillId="0" borderId="14" xfId="0" applyFont="1" applyBorder="1" applyAlignment="1">
      <alignment horizontal="center" vertical="top" wrapText="1"/>
    </xf>
    <xf numFmtId="0" fontId="91" fillId="0" borderId="14" xfId="0" applyFont="1" applyBorder="1" applyAlignment="1">
      <alignment horizontal="center" vertical="top" wrapText="1"/>
    </xf>
    <xf numFmtId="0" fontId="91" fillId="0" borderId="12" xfId="0" applyFont="1" applyBorder="1" applyAlignment="1">
      <alignment wrapText="1"/>
    </xf>
    <xf numFmtId="0" fontId="91" fillId="0" borderId="15" xfId="0" applyFont="1" applyBorder="1" applyAlignment="1">
      <alignment vertical="top" wrapText="1"/>
    </xf>
    <xf numFmtId="0" fontId="92" fillId="0" borderId="15" xfId="0" applyFont="1" applyBorder="1" applyAlignment="1">
      <alignment vertical="top" wrapText="1"/>
    </xf>
    <xf numFmtId="0" fontId="91" fillId="0" borderId="12" xfId="0" applyFont="1" applyBorder="1" applyAlignment="1">
      <alignment vertical="top" wrapText="1"/>
    </xf>
    <xf numFmtId="0" fontId="92" fillId="0" borderId="12" xfId="0" applyFont="1" applyBorder="1" applyAlignment="1">
      <alignment vertical="top" wrapText="1"/>
    </xf>
    <xf numFmtId="0" fontId="85" fillId="0" borderId="0" xfId="0" applyFont="1" applyAlignment="1">
      <alignment/>
    </xf>
    <xf numFmtId="0" fontId="85" fillId="0" borderId="16" xfId="0" applyFont="1" applyBorder="1" applyAlignment="1">
      <alignment vertical="top" wrapText="1"/>
    </xf>
    <xf numFmtId="0" fontId="85" fillId="0" borderId="17" xfId="0" applyFont="1" applyBorder="1" applyAlignment="1">
      <alignment vertical="top" wrapText="1"/>
    </xf>
    <xf numFmtId="0" fontId="11" fillId="0" borderId="0" xfId="0" applyFont="1" applyAlignment="1">
      <alignment horizontal="left" indent="6"/>
    </xf>
    <xf numFmtId="0" fontId="90" fillId="0" borderId="0" xfId="0" applyFont="1" applyFill="1" applyBorder="1" applyAlignment="1">
      <alignment horizontal="center" vertical="center"/>
    </xf>
    <xf numFmtId="0" fontId="93" fillId="0" borderId="0" xfId="0" applyFont="1" applyFill="1" applyAlignment="1">
      <alignment vertical="center"/>
    </xf>
    <xf numFmtId="0" fontId="94" fillId="0" borderId="18" xfId="0" applyFont="1" applyFill="1" applyBorder="1" applyAlignment="1">
      <alignment horizontal="center" vertical="center" wrapText="1" readingOrder="1"/>
    </xf>
    <xf numFmtId="0" fontId="95" fillId="0" borderId="0" xfId="0" applyFont="1" applyFill="1" applyAlignment="1">
      <alignment/>
    </xf>
    <xf numFmtId="0" fontId="94" fillId="0" borderId="19" xfId="0" applyFont="1" applyFill="1" applyBorder="1" applyAlignment="1">
      <alignment horizontal="center" vertical="center" wrapText="1" readingOrder="1"/>
    </xf>
    <xf numFmtId="0" fontId="94" fillId="0" borderId="10" xfId="0" applyFont="1" applyFill="1" applyBorder="1" applyAlignment="1">
      <alignment horizontal="center" vertical="center" wrapText="1" readingOrder="1"/>
    </xf>
    <xf numFmtId="0" fontId="93" fillId="0" borderId="0" xfId="0" applyFont="1" applyFill="1" applyAlignment="1">
      <alignment/>
    </xf>
    <xf numFmtId="0" fontId="93" fillId="0" borderId="20" xfId="0" applyFont="1" applyFill="1" applyBorder="1" applyAlignment="1">
      <alignment/>
    </xf>
    <xf numFmtId="0" fontId="93" fillId="0" borderId="0" xfId="0" applyFont="1" applyFill="1" applyAlignment="1">
      <alignment horizontal="left"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8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5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97" fillId="0" borderId="10" xfId="0" applyFont="1" applyFill="1" applyBorder="1" applyAlignment="1">
      <alignment horizontal="center"/>
    </xf>
    <xf numFmtId="0" fontId="8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98" fillId="0" borderId="10" xfId="0" applyFont="1" applyFill="1" applyBorder="1" applyAlignment="1">
      <alignment horizontal="center"/>
    </xf>
    <xf numFmtId="0" fontId="93" fillId="0" borderId="10" xfId="0" applyFont="1" applyFill="1" applyBorder="1" applyAlignment="1">
      <alignment/>
    </xf>
    <xf numFmtId="0" fontId="99" fillId="0" borderId="10" xfId="0" applyFont="1" applyFill="1" applyBorder="1" applyAlignment="1">
      <alignment horizontal="center"/>
    </xf>
    <xf numFmtId="0" fontId="99" fillId="9" borderId="10" xfId="0" applyFont="1" applyFill="1" applyBorder="1" applyAlignment="1">
      <alignment horizontal="center"/>
    </xf>
    <xf numFmtId="0" fontId="85" fillId="0" borderId="10" xfId="0" applyFont="1" applyFill="1" applyBorder="1" applyAlignment="1">
      <alignment horizontal="center"/>
    </xf>
    <xf numFmtId="0" fontId="99" fillId="0" borderId="10" xfId="0" applyFont="1" applyFill="1" applyBorder="1" applyAlignment="1">
      <alignment horizontal="left"/>
    </xf>
    <xf numFmtId="0" fontId="100" fillId="0" borderId="0" xfId="0" applyFont="1" applyFill="1" applyAlignment="1">
      <alignment horizontal="left" vertical="top"/>
    </xf>
    <xf numFmtId="0" fontId="89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00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97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99" fillId="0" borderId="1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99" fillId="0" borderId="10" xfId="0" applyFont="1" applyFill="1" applyBorder="1" applyAlignment="1">
      <alignment horizontal="center" vertical="center"/>
    </xf>
    <xf numFmtId="0" fontId="99" fillId="0" borderId="10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top" wrapText="1"/>
    </xf>
    <xf numFmtId="0" fontId="99" fillId="0" borderId="13" xfId="0" applyFont="1" applyFill="1" applyBorder="1" applyAlignment="1">
      <alignment horizontal="center" vertical="top" wrapText="1"/>
    </xf>
    <xf numFmtId="1" fontId="99" fillId="0" borderId="10" xfId="0" applyNumberFormat="1" applyFont="1" applyFill="1" applyBorder="1" applyAlignment="1">
      <alignment horizontal="center" vertical="center" wrapText="1"/>
    </xf>
    <xf numFmtId="0" fontId="101" fillId="0" borderId="0" xfId="0" applyFont="1" applyFill="1" applyAlignment="1">
      <alignment/>
    </xf>
    <xf numFmtId="0" fontId="99" fillId="0" borderId="10" xfId="0" applyNumberFormat="1" applyFont="1" applyFill="1" applyBorder="1" applyAlignment="1" applyProtection="1">
      <alignment horizontal="left" vertical="center" wrapText="1"/>
      <protection/>
    </xf>
    <xf numFmtId="0" fontId="99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horizontal="center" vertical="center"/>
    </xf>
    <xf numFmtId="0" fontId="97" fillId="0" borderId="0" xfId="0" applyFont="1" applyFill="1" applyAlignment="1">
      <alignment/>
    </xf>
    <xf numFmtId="0" fontId="102" fillId="0" borderId="10" xfId="0" applyFont="1" applyFill="1" applyBorder="1" applyAlignment="1">
      <alignment horizontal="center" vertical="center"/>
    </xf>
    <xf numFmtId="0" fontId="98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103" fillId="0" borderId="10" xfId="0" applyFont="1" applyFill="1" applyBorder="1" applyAlignment="1">
      <alignment horizontal="left" vertical="center" wrapText="1" readingOrder="1"/>
    </xf>
    <xf numFmtId="0" fontId="5" fillId="0" borderId="10" xfId="0" applyFont="1" applyFill="1" applyBorder="1" applyAlignment="1">
      <alignment horizontal="center" vertical="center" wrapText="1" readingOrder="1"/>
    </xf>
    <xf numFmtId="0" fontId="85" fillId="0" borderId="10" xfId="0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/>
    </xf>
    <xf numFmtId="0" fontId="103" fillId="0" borderId="10" xfId="0" applyFont="1" applyFill="1" applyBorder="1" applyAlignment="1">
      <alignment horizontal="center" vertical="center" wrapText="1" readingOrder="1"/>
    </xf>
    <xf numFmtId="0" fontId="93" fillId="0" borderId="0" xfId="0" applyFont="1" applyFill="1" applyAlignment="1">
      <alignment vertical="top"/>
    </xf>
    <xf numFmtId="0" fontId="1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top"/>
    </xf>
    <xf numFmtId="0" fontId="5" fillId="35" borderId="10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/>
    </xf>
    <xf numFmtId="0" fontId="97" fillId="0" borderId="0" xfId="0" applyFont="1" applyFill="1" applyAlignment="1">
      <alignment vertical="center"/>
    </xf>
    <xf numFmtId="0" fontId="94" fillId="0" borderId="10" xfId="0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97" fillId="10" borderId="10" xfId="0" applyFont="1" applyFill="1" applyBorder="1" applyAlignment="1">
      <alignment horizontal="center" vertical="center"/>
    </xf>
    <xf numFmtId="0" fontId="85" fillId="10" borderId="10" xfId="0" applyFont="1" applyFill="1" applyBorder="1" applyAlignment="1">
      <alignment horizontal="center" vertical="center"/>
    </xf>
    <xf numFmtId="0" fontId="5" fillId="10" borderId="10" xfId="0" applyNumberFormat="1" applyFont="1" applyFill="1" applyBorder="1" applyAlignment="1" applyProtection="1">
      <alignment horizontal="center" vertical="center" wrapText="1"/>
      <protection/>
    </xf>
    <xf numFmtId="0" fontId="4" fillId="1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85" fillId="0" borderId="21" xfId="0" applyFont="1" applyBorder="1" applyAlignment="1">
      <alignment vertical="top" wrapText="1"/>
    </xf>
    <xf numFmtId="0" fontId="104" fillId="0" borderId="22" xfId="0" applyFont="1" applyBorder="1" applyAlignment="1">
      <alignment vertical="top" wrapText="1"/>
    </xf>
    <xf numFmtId="0" fontId="105" fillId="0" borderId="22" xfId="0" applyFont="1" applyBorder="1" applyAlignment="1">
      <alignment vertical="top" wrapText="1"/>
    </xf>
    <xf numFmtId="0" fontId="85" fillId="0" borderId="23" xfId="0" applyFont="1" applyBorder="1" applyAlignment="1">
      <alignment vertical="top" wrapText="1"/>
    </xf>
    <xf numFmtId="0" fontId="85" fillId="0" borderId="0" xfId="0" applyFont="1" applyBorder="1" applyAlignment="1">
      <alignment horizontal="left" vertical="top" wrapText="1"/>
    </xf>
    <xf numFmtId="0" fontId="85" fillId="0" borderId="24" xfId="0" applyFont="1" applyBorder="1" applyAlignment="1">
      <alignment horizontal="left" vertical="top" wrapText="1"/>
    </xf>
    <xf numFmtId="0" fontId="85" fillId="0" borderId="25" xfId="0" applyFont="1" applyBorder="1" applyAlignment="1">
      <alignment horizontal="left" vertical="top" wrapText="1"/>
    </xf>
    <xf numFmtId="0" fontId="85" fillId="0" borderId="10" xfId="0" applyFont="1" applyBorder="1" applyAlignment="1">
      <alignment vertical="top" wrapText="1"/>
    </xf>
    <xf numFmtId="0" fontId="85" fillId="0" borderId="10" xfId="0" applyFont="1" applyBorder="1" applyAlignment="1">
      <alignment/>
    </xf>
    <xf numFmtId="0" fontId="85" fillId="0" borderId="19" xfId="0" applyFont="1" applyBorder="1" applyAlignment="1">
      <alignment vertical="top" wrapText="1"/>
    </xf>
    <xf numFmtId="0" fontId="85" fillId="0" borderId="26" xfId="0" applyFont="1" applyBorder="1" applyAlignment="1">
      <alignment vertical="top" wrapText="1"/>
    </xf>
    <xf numFmtId="0" fontId="85" fillId="0" borderId="27" xfId="0" applyFont="1" applyBorder="1" applyAlignment="1">
      <alignment vertical="top" wrapText="1"/>
    </xf>
    <xf numFmtId="0" fontId="85" fillId="0" borderId="27" xfId="0" applyFont="1" applyBorder="1" applyAlignment="1">
      <alignment/>
    </xf>
    <xf numFmtId="0" fontId="85" fillId="0" borderId="28" xfId="0" applyFont="1" applyBorder="1" applyAlignment="1">
      <alignment vertical="top" wrapText="1"/>
    </xf>
    <xf numFmtId="0" fontId="85" fillId="0" borderId="29" xfId="0" applyFont="1" applyBorder="1" applyAlignment="1">
      <alignment vertical="top" wrapText="1"/>
    </xf>
    <xf numFmtId="0" fontId="85" fillId="0" borderId="30" xfId="0" applyFont="1" applyBorder="1" applyAlignment="1">
      <alignment vertical="top" wrapText="1"/>
    </xf>
    <xf numFmtId="0" fontId="85" fillId="0" borderId="28" xfId="0" applyFont="1" applyBorder="1" applyAlignment="1">
      <alignment/>
    </xf>
    <xf numFmtId="0" fontId="85" fillId="0" borderId="29" xfId="0" applyFont="1" applyBorder="1" applyAlignment="1">
      <alignment/>
    </xf>
    <xf numFmtId="0" fontId="85" fillId="0" borderId="31" xfId="0" applyFont="1" applyBorder="1" applyAlignment="1">
      <alignment horizontal="left" vertical="top" wrapText="1"/>
    </xf>
    <xf numFmtId="0" fontId="85" fillId="0" borderId="27" xfId="0" applyFont="1" applyBorder="1" applyAlignment="1">
      <alignment vertical="top"/>
    </xf>
    <xf numFmtId="0" fontId="85" fillId="0" borderId="32" xfId="0" applyFont="1" applyBorder="1" applyAlignment="1">
      <alignment horizontal="left" vertical="top" wrapText="1"/>
    </xf>
    <xf numFmtId="0" fontId="104" fillId="0" borderId="33" xfId="0" applyFont="1" applyBorder="1" applyAlignment="1">
      <alignment vertical="top" wrapText="1"/>
    </xf>
    <xf numFmtId="0" fontId="105" fillId="0" borderId="33" xfId="0" applyFont="1" applyBorder="1" applyAlignment="1">
      <alignment vertical="top" wrapText="1"/>
    </xf>
    <xf numFmtId="0" fontId="85" fillId="0" borderId="34" xfId="0" applyFont="1" applyBorder="1" applyAlignment="1">
      <alignment horizontal="left" vertical="top" wrapText="1"/>
    </xf>
    <xf numFmtId="0" fontId="106" fillId="0" borderId="10" xfId="0" applyFont="1" applyBorder="1" applyAlignment="1">
      <alignment vertical="top" wrapText="1"/>
    </xf>
    <xf numFmtId="0" fontId="85" fillId="0" borderId="10" xfId="0" applyFont="1" applyBorder="1" applyAlignment="1">
      <alignment horizontal="left" vertical="top" wrapText="1"/>
    </xf>
    <xf numFmtId="0" fontId="85" fillId="0" borderId="13" xfId="0" applyFont="1" applyBorder="1" applyAlignment="1">
      <alignment vertical="top" wrapText="1"/>
    </xf>
    <xf numFmtId="0" fontId="106" fillId="0" borderId="13" xfId="0" applyFont="1" applyBorder="1" applyAlignment="1">
      <alignment vertical="top" wrapText="1"/>
    </xf>
    <xf numFmtId="0" fontId="85" fillId="0" borderId="13" xfId="0" applyFont="1" applyBorder="1" applyAlignment="1">
      <alignment horizontal="left" vertical="top" wrapText="1"/>
    </xf>
    <xf numFmtId="0" fontId="106" fillId="0" borderId="19" xfId="0" applyFont="1" applyBorder="1" applyAlignment="1">
      <alignment vertical="top" wrapText="1"/>
    </xf>
    <xf numFmtId="0" fontId="85" fillId="0" borderId="35" xfId="0" applyFont="1" applyBorder="1" applyAlignment="1">
      <alignment vertical="top" wrapText="1"/>
    </xf>
    <xf numFmtId="0" fontId="85" fillId="0" borderId="27" xfId="0" applyFont="1" applyBorder="1" applyAlignment="1">
      <alignment horizontal="left" vertical="top" wrapText="1"/>
    </xf>
    <xf numFmtId="0" fontId="85" fillId="0" borderId="36" xfId="0" applyFont="1" applyBorder="1" applyAlignment="1">
      <alignment/>
    </xf>
    <xf numFmtId="0" fontId="104" fillId="0" borderId="37" xfId="0" applyFont="1" applyBorder="1" applyAlignment="1">
      <alignment horizontal="center" wrapText="1"/>
    </xf>
    <xf numFmtId="0" fontId="104" fillId="0" borderId="38" xfId="0" applyFont="1" applyBorder="1" applyAlignment="1">
      <alignment horizontal="center" wrapText="1"/>
    </xf>
    <xf numFmtId="0" fontId="106" fillId="0" borderId="26" xfId="0" applyFont="1" applyBorder="1" applyAlignment="1">
      <alignment vertical="top" wrapText="1"/>
    </xf>
    <xf numFmtId="0" fontId="85" fillId="0" borderId="36" xfId="0" applyFont="1" applyBorder="1" applyAlignment="1">
      <alignment vertical="top" wrapText="1"/>
    </xf>
    <xf numFmtId="0" fontId="104" fillId="0" borderId="36" xfId="0" applyFont="1" applyBorder="1" applyAlignment="1">
      <alignment vertical="top" wrapText="1"/>
    </xf>
    <xf numFmtId="0" fontId="85" fillId="0" borderId="36" xfId="0" applyFont="1" applyBorder="1" applyAlignment="1">
      <alignment horizontal="left" vertical="top" wrapText="1"/>
    </xf>
    <xf numFmtId="0" fontId="106" fillId="0" borderId="30" xfId="0" applyFont="1" applyBorder="1" applyAlignment="1">
      <alignment vertical="top" wrapText="1"/>
    </xf>
    <xf numFmtId="0" fontId="85" fillId="0" borderId="10" xfId="0" applyFont="1" applyBorder="1" applyAlignment="1">
      <alignment vertical="top"/>
    </xf>
    <xf numFmtId="0" fontId="5" fillId="0" borderId="10" xfId="0" applyFont="1" applyFill="1" applyBorder="1" applyAlignment="1">
      <alignment vertical="center" wrapText="1"/>
    </xf>
    <xf numFmtId="0" fontId="97" fillId="0" borderId="10" xfId="0" applyFont="1" applyFill="1" applyBorder="1" applyAlignment="1">
      <alignment vertical="center"/>
    </xf>
    <xf numFmtId="0" fontId="97" fillId="0" borderId="10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vertical="center"/>
    </xf>
    <xf numFmtId="0" fontId="103" fillId="0" borderId="10" xfId="0" applyFont="1" applyFill="1" applyBorder="1" applyAlignment="1">
      <alignment vertical="center" wrapText="1" readingOrder="1"/>
    </xf>
    <xf numFmtId="0" fontId="85" fillId="0" borderId="0" xfId="0" applyFont="1" applyBorder="1" applyAlignment="1">
      <alignment/>
    </xf>
    <xf numFmtId="0" fontId="10" fillId="0" borderId="27" xfId="0" applyFont="1" applyBorder="1" applyAlignment="1">
      <alignment vertical="top" wrapText="1"/>
    </xf>
    <xf numFmtId="0" fontId="85" fillId="0" borderId="39" xfId="0" applyFont="1" applyBorder="1" applyAlignment="1">
      <alignment vertical="top" wrapText="1"/>
    </xf>
    <xf numFmtId="0" fontId="85" fillId="0" borderId="0" xfId="0" applyFont="1" applyBorder="1" applyAlignment="1">
      <alignment vertical="top" wrapText="1"/>
    </xf>
    <xf numFmtId="0" fontId="104" fillId="0" borderId="35" xfId="0" applyFont="1" applyBorder="1" applyAlignment="1">
      <alignment vertical="top" wrapText="1"/>
    </xf>
    <xf numFmtId="0" fontId="104" fillId="0" borderId="0" xfId="0" applyFont="1" applyBorder="1" applyAlignment="1">
      <alignment vertical="top" wrapText="1"/>
    </xf>
    <xf numFmtId="0" fontId="105" fillId="0" borderId="35" xfId="0" applyFont="1" applyBorder="1" applyAlignment="1">
      <alignment vertical="top" wrapText="1"/>
    </xf>
    <xf numFmtId="0" fontId="105" fillId="0" borderId="0" xfId="0" applyFont="1" applyBorder="1" applyAlignment="1">
      <alignment vertical="top" wrapText="1"/>
    </xf>
    <xf numFmtId="0" fontId="104" fillId="0" borderId="40" xfId="0" applyFont="1" applyBorder="1" applyAlignment="1">
      <alignment horizontal="center" vertical="top" wrapText="1"/>
    </xf>
    <xf numFmtId="0" fontId="85" fillId="0" borderId="18" xfId="0" applyFont="1" applyBorder="1" applyAlignment="1">
      <alignment vertical="top" wrapText="1"/>
    </xf>
    <xf numFmtId="0" fontId="85" fillId="0" borderId="41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106" fillId="0" borderId="42" xfId="0" applyFont="1" applyBorder="1" applyAlignment="1">
      <alignment vertical="top" wrapText="1"/>
    </xf>
    <xf numFmtId="0" fontId="106" fillId="0" borderId="31" xfId="0" applyFont="1" applyBorder="1" applyAlignment="1">
      <alignment vertical="top" wrapText="1"/>
    </xf>
    <xf numFmtId="0" fontId="85" fillId="0" borderId="31" xfId="0" applyFont="1" applyBorder="1" applyAlignment="1">
      <alignment vertical="top" wrapText="1"/>
    </xf>
    <xf numFmtId="0" fontId="85" fillId="0" borderId="43" xfId="0" applyFont="1" applyBorder="1" applyAlignment="1">
      <alignment vertical="top" wrapText="1"/>
    </xf>
    <xf numFmtId="0" fontId="94" fillId="0" borderId="10" xfId="0" applyFont="1" applyFill="1" applyBorder="1" applyAlignment="1">
      <alignment horizontal="center" vertical="center" wrapText="1" readingOrder="1"/>
    </xf>
    <xf numFmtId="0" fontId="85" fillId="0" borderId="0" xfId="0" applyFont="1" applyFill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85" fillId="10" borderId="10" xfId="0" applyFont="1" applyFill="1" applyBorder="1" applyAlignment="1">
      <alignment horizontal="left" vertical="center"/>
    </xf>
    <xf numFmtId="0" fontId="4" fillId="10" borderId="10" xfId="0" applyFont="1" applyFill="1" applyBorder="1" applyAlignment="1">
      <alignment horizontal="center" vertical="center" wrapText="1"/>
    </xf>
    <xf numFmtId="2" fontId="5" fillId="10" borderId="10" xfId="0" applyNumberFormat="1" applyFont="1" applyFill="1" applyBorder="1" applyAlignment="1">
      <alignment horizontal="center" vertical="center" wrapText="1"/>
    </xf>
    <xf numFmtId="0" fontId="97" fillId="10" borderId="0" xfId="0" applyFont="1" applyFill="1" applyAlignment="1">
      <alignment/>
    </xf>
    <xf numFmtId="0" fontId="93" fillId="10" borderId="0" xfId="0" applyFont="1" applyFill="1" applyAlignment="1">
      <alignment/>
    </xf>
    <xf numFmtId="0" fontId="5" fillId="10" borderId="10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horizontal="left" vertical="center" wrapText="1"/>
    </xf>
    <xf numFmtId="0" fontId="85" fillId="10" borderId="0" xfId="0" applyFont="1" applyFill="1" applyAlignment="1">
      <alignment/>
    </xf>
    <xf numFmtId="0" fontId="85" fillId="10" borderId="10" xfId="0" applyFont="1" applyFill="1" applyBorder="1" applyAlignment="1">
      <alignment vertical="center"/>
    </xf>
    <xf numFmtId="0" fontId="5" fillId="10" borderId="10" xfId="0" applyNumberFormat="1" applyFont="1" applyFill="1" applyBorder="1" applyAlignment="1" applyProtection="1">
      <alignment vertical="center" wrapText="1"/>
      <protection/>
    </xf>
    <xf numFmtId="0" fontId="5" fillId="10" borderId="10" xfId="0" applyNumberFormat="1" applyFont="1" applyFill="1" applyBorder="1" applyAlignment="1" applyProtection="1">
      <alignment horizontal="left" vertical="center" wrapText="1"/>
      <protection/>
    </xf>
    <xf numFmtId="0" fontId="97" fillId="10" borderId="10" xfId="0" applyFont="1" applyFill="1" applyBorder="1" applyAlignment="1">
      <alignment vertical="center"/>
    </xf>
    <xf numFmtId="0" fontId="97" fillId="10" borderId="10" xfId="0" applyFont="1" applyFill="1" applyBorder="1" applyAlignment="1">
      <alignment horizontal="left" vertical="center"/>
    </xf>
    <xf numFmtId="0" fontId="13" fillId="10" borderId="0" xfId="0" applyFont="1" applyFill="1" applyAlignment="1">
      <alignment/>
    </xf>
    <xf numFmtId="0" fontId="101" fillId="10" borderId="0" xfId="0" applyFont="1" applyFill="1" applyAlignment="1">
      <alignment/>
    </xf>
    <xf numFmtId="0" fontId="5" fillId="10" borderId="10" xfId="34" applyFont="1" applyFill="1" applyBorder="1" applyAlignment="1">
      <alignment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vertical="center"/>
    </xf>
    <xf numFmtId="0" fontId="5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/>
    </xf>
    <xf numFmtId="0" fontId="4" fillId="10" borderId="10" xfId="0" applyFont="1" applyFill="1" applyBorder="1" applyAlignment="1">
      <alignment horizontal="left" vertical="center"/>
    </xf>
    <xf numFmtId="0" fontId="4" fillId="10" borderId="10" xfId="0" applyFont="1" applyFill="1" applyBorder="1" applyAlignment="1">
      <alignment vertical="center"/>
    </xf>
    <xf numFmtId="4" fontId="93" fillId="0" borderId="0" xfId="0" applyNumberFormat="1" applyFont="1" applyFill="1" applyAlignment="1">
      <alignment vertical="center"/>
    </xf>
    <xf numFmtId="4" fontId="95" fillId="0" borderId="0" xfId="0" applyNumberFormat="1" applyFont="1" applyFill="1" applyAlignment="1">
      <alignment/>
    </xf>
    <xf numFmtId="4" fontId="93" fillId="10" borderId="0" xfId="0" applyNumberFormat="1" applyFont="1" applyFill="1" applyAlignment="1">
      <alignment/>
    </xf>
    <xf numFmtId="4" fontId="93" fillId="0" borderId="0" xfId="0" applyNumberFormat="1" applyFont="1" applyFill="1" applyAlignment="1">
      <alignment/>
    </xf>
    <xf numFmtId="0" fontId="94" fillId="0" borderId="10" xfId="0" applyFont="1" applyFill="1" applyBorder="1" applyAlignment="1">
      <alignment horizontal="center" vertical="center" wrapText="1" readingOrder="1"/>
    </xf>
    <xf numFmtId="0" fontId="5" fillId="0" borderId="18" xfId="0" applyFont="1" applyFill="1" applyBorder="1" applyAlignment="1">
      <alignment horizontal="center" vertical="center" wrapText="1"/>
    </xf>
    <xf numFmtId="0" fontId="104" fillId="0" borderId="14" xfId="0" applyFont="1" applyBorder="1" applyAlignment="1">
      <alignment horizontal="center" vertical="top" wrapText="1"/>
    </xf>
    <xf numFmtId="0" fontId="104" fillId="0" borderId="44" xfId="0" applyFont="1" applyBorder="1" applyAlignment="1">
      <alignment horizontal="center" wrapText="1"/>
    </xf>
    <xf numFmtId="0" fontId="104" fillId="0" borderId="12" xfId="0" applyFont="1" applyBorder="1" applyAlignment="1">
      <alignment vertical="top" wrapText="1"/>
    </xf>
    <xf numFmtId="0" fontId="104" fillId="0" borderId="14" xfId="0" applyFont="1" applyBorder="1" applyAlignment="1">
      <alignment vertical="top" wrapText="1"/>
    </xf>
    <xf numFmtId="0" fontId="85" fillId="0" borderId="14" xfId="0" applyFont="1" applyBorder="1" applyAlignment="1">
      <alignment vertical="top" wrapText="1"/>
    </xf>
    <xf numFmtId="0" fontId="104" fillId="0" borderId="15" xfId="0" applyFont="1" applyBorder="1" applyAlignment="1">
      <alignment vertical="top" wrapText="1"/>
    </xf>
    <xf numFmtId="0" fontId="85" fillId="0" borderId="15" xfId="0" applyFont="1" applyBorder="1" applyAlignment="1">
      <alignment vertical="top" wrapText="1"/>
    </xf>
    <xf numFmtId="0" fontId="85" fillId="0" borderId="12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85" fillId="0" borderId="44" xfId="0" applyFont="1" applyBorder="1" applyAlignment="1">
      <alignment vertical="top" wrapText="1"/>
    </xf>
    <xf numFmtId="0" fontId="85" fillId="0" borderId="45" xfId="0" applyFont="1" applyBorder="1" applyAlignment="1">
      <alignment vertical="top" wrapText="1"/>
    </xf>
    <xf numFmtId="0" fontId="104" fillId="0" borderId="0" xfId="0" applyFont="1" applyAlignment="1">
      <alignment vertical="top"/>
    </xf>
    <xf numFmtId="0" fontId="0" fillId="0" borderId="0" xfId="0" applyAlignment="1">
      <alignment vertical="center"/>
    </xf>
    <xf numFmtId="0" fontId="104" fillId="0" borderId="0" xfId="0" applyFont="1" applyAlignment="1">
      <alignment/>
    </xf>
    <xf numFmtId="0" fontId="104" fillId="0" borderId="10" xfId="0" applyFont="1" applyBorder="1" applyAlignment="1">
      <alignment horizontal="center"/>
    </xf>
    <xf numFmtId="0" fontId="104" fillId="0" borderId="0" xfId="0" applyFont="1" applyAlignment="1">
      <alignment horizontal="center"/>
    </xf>
    <xf numFmtId="0" fontId="90" fillId="0" borderId="0" xfId="0" applyFont="1" applyAlignment="1">
      <alignment vertical="center"/>
    </xf>
    <xf numFmtId="0" fontId="84" fillId="0" borderId="0" xfId="0" applyFont="1" applyAlignment="1">
      <alignment/>
    </xf>
    <xf numFmtId="0" fontId="107" fillId="0" borderId="0" xfId="0" applyFont="1" applyAlignment="1">
      <alignment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2" fillId="33" borderId="19" xfId="0" applyFont="1" applyFill="1" applyBorder="1" applyAlignment="1">
      <alignment vertical="center"/>
    </xf>
    <xf numFmtId="0" fontId="22" fillId="33" borderId="10" xfId="0" applyFont="1" applyFill="1" applyBorder="1" applyAlignment="1">
      <alignment vertical="center"/>
    </xf>
    <xf numFmtId="0" fontId="96" fillId="33" borderId="10" xfId="0" applyFont="1" applyFill="1" applyBorder="1" applyAlignment="1">
      <alignment vertical="center"/>
    </xf>
    <xf numFmtId="0" fontId="96" fillId="33" borderId="0" xfId="0" applyFont="1" applyFill="1" applyBorder="1" applyAlignment="1">
      <alignment vertical="center"/>
    </xf>
    <xf numFmtId="0" fontId="96" fillId="33" borderId="0" xfId="0" applyFont="1" applyFill="1" applyAlignment="1">
      <alignment vertical="center"/>
    </xf>
    <xf numFmtId="0" fontId="96" fillId="33" borderId="46" xfId="0" applyFont="1" applyFill="1" applyBorder="1" applyAlignment="1">
      <alignment vertical="center"/>
    </xf>
    <xf numFmtId="0" fontId="96" fillId="33" borderId="10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vertical="center"/>
    </xf>
    <xf numFmtId="0" fontId="96" fillId="33" borderId="0" xfId="0" applyFont="1" applyFill="1" applyAlignment="1">
      <alignment/>
    </xf>
    <xf numFmtId="0" fontId="96" fillId="33" borderId="0" xfId="0" applyFont="1" applyFill="1" applyBorder="1" applyAlignment="1">
      <alignment/>
    </xf>
    <xf numFmtId="0" fontId="0" fillId="0" borderId="0" xfId="0" applyAlignment="1">
      <alignment vertical="top"/>
    </xf>
    <xf numFmtId="0" fontId="94" fillId="0" borderId="10" xfId="0" applyFont="1" applyFill="1" applyBorder="1" applyAlignment="1">
      <alignment horizontal="center" vertical="center" wrapText="1" readingOrder="1"/>
    </xf>
    <xf numFmtId="0" fontId="5" fillId="0" borderId="10" xfId="34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96" fillId="33" borderId="18" xfId="0" applyFont="1" applyFill="1" applyBorder="1" applyAlignment="1">
      <alignment vertical="center"/>
    </xf>
    <xf numFmtId="0" fontId="22" fillId="33" borderId="18" xfId="0" applyFont="1" applyFill="1" applyBorder="1" applyAlignment="1">
      <alignment vertical="center"/>
    </xf>
    <xf numFmtId="0" fontId="22" fillId="33" borderId="47" xfId="0" applyFont="1" applyFill="1" applyBorder="1" applyAlignment="1">
      <alignment vertical="center"/>
    </xf>
    <xf numFmtId="0" fontId="22" fillId="33" borderId="10" xfId="0" applyFont="1" applyFill="1" applyBorder="1" applyAlignment="1">
      <alignment vertical="center" wrapText="1"/>
    </xf>
    <xf numFmtId="0" fontId="96" fillId="33" borderId="10" xfId="0" applyFont="1" applyFill="1" applyBorder="1" applyAlignment="1">
      <alignment vertical="center" wrapText="1"/>
    </xf>
    <xf numFmtId="0" fontId="108" fillId="33" borderId="10" xfId="0" applyFont="1" applyFill="1" applyBorder="1" applyAlignment="1">
      <alignment vertical="center"/>
    </xf>
    <xf numFmtId="0" fontId="96" fillId="33" borderId="13" xfId="0" applyFont="1" applyFill="1" applyBorder="1" applyAlignment="1">
      <alignment vertical="center"/>
    </xf>
    <xf numFmtId="0" fontId="109" fillId="33" borderId="10" xfId="0" applyFont="1" applyFill="1" applyBorder="1" applyAlignment="1">
      <alignment vertical="center"/>
    </xf>
    <xf numFmtId="0" fontId="108" fillId="33" borderId="10" xfId="0" applyFont="1" applyFill="1" applyBorder="1" applyAlignment="1">
      <alignment horizontal="center" vertical="center"/>
    </xf>
    <xf numFmtId="0" fontId="96" fillId="33" borderId="18" xfId="0" applyFont="1" applyFill="1" applyBorder="1" applyAlignment="1">
      <alignment vertical="center" wrapText="1"/>
    </xf>
    <xf numFmtId="0" fontId="96" fillId="33" borderId="19" xfId="0" applyFont="1" applyFill="1" applyBorder="1" applyAlignment="1">
      <alignment vertical="center" wrapText="1"/>
    </xf>
    <xf numFmtId="0" fontId="96" fillId="33" borderId="19" xfId="0" applyFont="1" applyFill="1" applyBorder="1" applyAlignment="1">
      <alignment vertical="center"/>
    </xf>
    <xf numFmtId="0" fontId="96" fillId="33" borderId="10" xfId="0" applyFont="1" applyFill="1" applyBorder="1" applyAlignment="1">
      <alignment horizontal="center" vertical="center"/>
    </xf>
    <xf numFmtId="0" fontId="96" fillId="33" borderId="48" xfId="0" applyFont="1" applyFill="1" applyBorder="1" applyAlignment="1">
      <alignment vertical="center"/>
    </xf>
    <xf numFmtId="0" fontId="96" fillId="33" borderId="10" xfId="0" applyFont="1" applyFill="1" applyBorder="1" applyAlignment="1">
      <alignment horizontal="left" vertical="center" wrapText="1"/>
    </xf>
    <xf numFmtId="0" fontId="110" fillId="33" borderId="10" xfId="0" applyFont="1" applyFill="1" applyBorder="1" applyAlignment="1">
      <alignment vertical="center"/>
    </xf>
    <xf numFmtId="0" fontId="17" fillId="33" borderId="10" xfId="0" applyFont="1" applyFill="1" applyBorder="1" applyAlignment="1">
      <alignment horizontal="left" vertical="center" wrapText="1"/>
    </xf>
    <xf numFmtId="0" fontId="96" fillId="33" borderId="19" xfId="0" applyFont="1" applyFill="1" applyBorder="1" applyAlignment="1">
      <alignment horizontal="center" vertical="center"/>
    </xf>
    <xf numFmtId="0" fontId="108" fillId="33" borderId="10" xfId="0" applyFont="1" applyFill="1" applyBorder="1" applyAlignment="1">
      <alignment horizontal="right" vertical="top" wrapText="1"/>
    </xf>
    <xf numFmtId="0" fontId="96" fillId="33" borderId="13" xfId="0" applyFont="1" applyFill="1" applyBorder="1" applyAlignment="1">
      <alignment vertical="center" wrapText="1"/>
    </xf>
    <xf numFmtId="0" fontId="96" fillId="33" borderId="10" xfId="0" applyFont="1" applyFill="1" applyBorder="1" applyAlignment="1">
      <alignment horizontal="center" vertical="center" wrapText="1"/>
    </xf>
    <xf numFmtId="0" fontId="96" fillId="33" borderId="49" xfId="0" applyFont="1" applyFill="1" applyBorder="1" applyAlignment="1">
      <alignment vertical="center" wrapText="1"/>
    </xf>
    <xf numFmtId="0" fontId="96" fillId="33" borderId="50" xfId="0" applyFont="1" applyFill="1" applyBorder="1" applyAlignment="1">
      <alignment vertical="center"/>
    </xf>
    <xf numFmtId="0" fontId="96" fillId="33" borderId="50" xfId="0" applyFont="1" applyFill="1" applyBorder="1" applyAlignment="1">
      <alignment horizontal="left" vertical="center" wrapText="1"/>
    </xf>
    <xf numFmtId="0" fontId="108" fillId="33" borderId="13" xfId="0" applyFont="1" applyFill="1" applyBorder="1" applyAlignment="1">
      <alignment vertical="center" wrapText="1"/>
    </xf>
    <xf numFmtId="0" fontId="108" fillId="33" borderId="5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85" fillId="0" borderId="42" xfId="0" applyFont="1" applyBorder="1" applyAlignment="1">
      <alignment vertical="top" wrapText="1"/>
    </xf>
    <xf numFmtId="0" fontId="85" fillId="0" borderId="32" xfId="0" applyFont="1" applyBorder="1" applyAlignment="1">
      <alignment vertical="top" wrapText="1"/>
    </xf>
    <xf numFmtId="0" fontId="104" fillId="0" borderId="51" xfId="0" applyFont="1" applyBorder="1" applyAlignment="1">
      <alignment horizontal="left" vertical="top" wrapText="1"/>
    </xf>
    <xf numFmtId="0" fontId="104" fillId="0" borderId="25" xfId="0" applyFont="1" applyBorder="1" applyAlignment="1">
      <alignment vertical="top" wrapText="1"/>
    </xf>
    <xf numFmtId="0" fontId="104" fillId="0" borderId="11" xfId="0" applyFont="1" applyBorder="1" applyAlignment="1">
      <alignment vertical="top" wrapText="1"/>
    </xf>
    <xf numFmtId="0" fontId="104" fillId="0" borderId="19" xfId="0" applyFont="1" applyBorder="1" applyAlignment="1">
      <alignment vertical="top" wrapText="1"/>
    </xf>
    <xf numFmtId="0" fontId="10" fillId="0" borderId="52" xfId="0" applyFont="1" applyBorder="1" applyAlignment="1">
      <alignment vertical="top" wrapText="1"/>
    </xf>
    <xf numFmtId="0" fontId="85" fillId="0" borderId="11" xfId="0" applyFont="1" applyBorder="1" applyAlignment="1">
      <alignment vertical="top" wrapText="1"/>
    </xf>
    <xf numFmtId="0" fontId="10" fillId="0" borderId="31" xfId="0" applyFont="1" applyBorder="1" applyAlignment="1">
      <alignment vertical="top"/>
    </xf>
    <xf numFmtId="0" fontId="10" fillId="0" borderId="41" xfId="0" applyFont="1" applyBorder="1" applyAlignment="1">
      <alignment vertical="top"/>
    </xf>
    <xf numFmtId="0" fontId="85" fillId="0" borderId="49" xfId="0" applyFont="1" applyBorder="1" applyAlignment="1">
      <alignment horizontal="left" vertical="top" wrapText="1"/>
    </xf>
    <xf numFmtId="0" fontId="85" fillId="0" borderId="19" xfId="0" applyFont="1" applyBorder="1" applyAlignment="1">
      <alignment horizontal="left" vertical="top" wrapText="1"/>
    </xf>
    <xf numFmtId="0" fontId="85" fillId="0" borderId="49" xfId="0" applyFont="1" applyBorder="1" applyAlignment="1">
      <alignment vertical="top" wrapText="1"/>
    </xf>
    <xf numFmtId="0" fontId="85" fillId="0" borderId="18" xfId="0" applyFont="1" applyBorder="1" applyAlignment="1">
      <alignment horizontal="left" vertical="top" wrapText="1"/>
    </xf>
    <xf numFmtId="0" fontId="85" fillId="0" borderId="20" xfId="0" applyFont="1" applyBorder="1" applyAlignment="1">
      <alignment horizontal="left" vertical="top" wrapText="1"/>
    </xf>
    <xf numFmtId="0" fontId="85" fillId="0" borderId="53" xfId="0" applyFont="1" applyBorder="1" applyAlignment="1">
      <alignment vertical="top" wrapText="1"/>
    </xf>
    <xf numFmtId="0" fontId="85" fillId="0" borderId="54" xfId="0" applyFont="1" applyBorder="1" applyAlignment="1">
      <alignment vertical="top" wrapText="1"/>
    </xf>
    <xf numFmtId="0" fontId="10" fillId="0" borderId="41" xfId="0" applyFont="1" applyBorder="1" applyAlignment="1">
      <alignment vertical="top" wrapText="1"/>
    </xf>
    <xf numFmtId="0" fontId="85" fillId="0" borderId="20" xfId="0" applyFont="1" applyBorder="1" applyAlignment="1">
      <alignment vertical="top" wrapText="1"/>
    </xf>
    <xf numFmtId="0" fontId="85" fillId="0" borderId="18" xfId="0" applyFont="1" applyBorder="1" applyAlignment="1">
      <alignment vertical="top"/>
    </xf>
    <xf numFmtId="0" fontId="85" fillId="0" borderId="52" xfId="0" applyFont="1" applyBorder="1" applyAlignment="1">
      <alignment vertical="top" wrapText="1"/>
    </xf>
    <xf numFmtId="0" fontId="85" fillId="0" borderId="31" xfId="0" applyFont="1" applyBorder="1" applyAlignment="1">
      <alignment vertical="top"/>
    </xf>
    <xf numFmtId="0" fontId="104" fillId="0" borderId="55" xfId="0" applyFont="1" applyBorder="1" applyAlignment="1">
      <alignment vertical="top" wrapText="1"/>
    </xf>
    <xf numFmtId="0" fontId="104" fillId="0" borderId="51" xfId="0" applyFont="1" applyBorder="1" applyAlignment="1">
      <alignment vertical="top" wrapText="1"/>
    </xf>
    <xf numFmtId="0" fontId="104" fillId="0" borderId="56" xfId="0" applyFont="1" applyBorder="1" applyAlignment="1">
      <alignment vertical="top" wrapText="1"/>
    </xf>
    <xf numFmtId="0" fontId="85" fillId="0" borderId="23" xfId="0" applyFont="1" applyBorder="1" applyAlignment="1">
      <alignment/>
    </xf>
    <xf numFmtId="0" fontId="85" fillId="0" borderId="57" xfId="0" applyFont="1" applyBorder="1" applyAlignment="1">
      <alignment vertical="top" wrapText="1"/>
    </xf>
    <xf numFmtId="0" fontId="106" fillId="0" borderId="14" xfId="0" applyFont="1" applyBorder="1" applyAlignment="1">
      <alignment horizontal="center" vertical="top" wrapText="1"/>
    </xf>
    <xf numFmtId="0" fontId="106" fillId="0" borderId="12" xfId="0" applyFont="1" applyBorder="1" applyAlignment="1">
      <alignment horizontal="center" vertical="top" wrapText="1"/>
    </xf>
    <xf numFmtId="0" fontId="104" fillId="0" borderId="14" xfId="0" applyFont="1" applyBorder="1" applyAlignment="1">
      <alignment horizontal="right"/>
    </xf>
    <xf numFmtId="0" fontId="104" fillId="0" borderId="12" xfId="0" applyFont="1" applyBorder="1" applyAlignment="1">
      <alignment/>
    </xf>
    <xf numFmtId="0" fontId="106" fillId="0" borderId="34" xfId="0" applyFont="1" applyBorder="1" applyAlignment="1">
      <alignment horizontal="center" vertical="center"/>
    </xf>
    <xf numFmtId="0" fontId="106" fillId="0" borderId="12" xfId="0" applyFont="1" applyBorder="1" applyAlignment="1">
      <alignment horizontal="center" vertical="center"/>
    </xf>
    <xf numFmtId="0" fontId="90" fillId="0" borderId="47" xfId="0" applyFont="1" applyFill="1" applyBorder="1" applyAlignment="1">
      <alignment vertical="center"/>
    </xf>
    <xf numFmtId="0" fontId="85" fillId="0" borderId="54" xfId="0" applyFont="1" applyBorder="1" applyAlignment="1">
      <alignment vertical="center"/>
    </xf>
    <xf numFmtId="0" fontId="85" fillId="0" borderId="54" xfId="0" applyFont="1" applyBorder="1" applyAlignment="1">
      <alignment vertical="top"/>
    </xf>
    <xf numFmtId="0" fontId="85" fillId="0" borderId="0" xfId="0" applyFont="1" applyAlignment="1">
      <alignment vertical="center"/>
    </xf>
    <xf numFmtId="0" fontId="104" fillId="0" borderId="34" xfId="0" applyFont="1" applyBorder="1" applyAlignment="1">
      <alignment horizontal="center" vertical="center" wrapText="1"/>
    </xf>
    <xf numFmtId="0" fontId="85" fillId="0" borderId="30" xfId="0" applyFont="1" applyBorder="1" applyAlignment="1">
      <alignment vertical="center"/>
    </xf>
    <xf numFmtId="0" fontId="85" fillId="0" borderId="26" xfId="0" applyFont="1" applyBorder="1" applyAlignment="1">
      <alignment vertical="center" wrapText="1"/>
    </xf>
    <xf numFmtId="0" fontId="85" fillId="0" borderId="10" xfId="0" applyFont="1" applyBorder="1" applyAlignment="1">
      <alignment vertical="center" wrapText="1"/>
    </xf>
    <xf numFmtId="0" fontId="85" fillId="0" borderId="2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85" fillId="0" borderId="27" xfId="0" applyFont="1" applyBorder="1" applyAlignment="1">
      <alignment vertical="center"/>
    </xf>
    <xf numFmtId="0" fontId="85" fillId="0" borderId="28" xfId="0" applyFont="1" applyBorder="1" applyAlignment="1">
      <alignment vertical="center" wrapText="1"/>
    </xf>
    <xf numFmtId="0" fontId="85" fillId="0" borderId="29" xfId="0" applyFont="1" applyBorder="1" applyAlignment="1">
      <alignment vertical="center" wrapText="1"/>
    </xf>
    <xf numFmtId="0" fontId="85" fillId="0" borderId="30" xfId="0" applyFont="1" applyBorder="1" applyAlignment="1">
      <alignment vertical="center" wrapText="1"/>
    </xf>
    <xf numFmtId="0" fontId="85" fillId="0" borderId="43" xfId="0" applyFont="1" applyBorder="1" applyAlignment="1">
      <alignment vertical="center" wrapText="1"/>
    </xf>
    <xf numFmtId="0" fontId="85" fillId="0" borderId="19" xfId="0" applyFont="1" applyBorder="1" applyAlignment="1">
      <alignment vertical="center" wrapText="1"/>
    </xf>
    <xf numFmtId="0" fontId="85" fillId="0" borderId="31" xfId="0" applyFont="1" applyBorder="1" applyAlignment="1">
      <alignment vertical="center" wrapText="1"/>
    </xf>
    <xf numFmtId="0" fontId="104" fillId="0" borderId="55" xfId="0" applyFont="1" applyBorder="1" applyAlignment="1">
      <alignment vertical="center" wrapText="1"/>
    </xf>
    <xf numFmtId="0" fontId="104" fillId="0" borderId="51" xfId="0" applyFont="1" applyBorder="1" applyAlignment="1">
      <alignment vertical="center" wrapText="1"/>
    </xf>
    <xf numFmtId="0" fontId="85" fillId="0" borderId="41" xfId="0" applyFont="1" applyBorder="1" applyAlignment="1">
      <alignment vertical="center" wrapText="1"/>
    </xf>
    <xf numFmtId="0" fontId="104" fillId="0" borderId="56" xfId="0" applyFont="1" applyBorder="1" applyAlignment="1">
      <alignment vertical="center" wrapText="1"/>
    </xf>
    <xf numFmtId="0" fontId="85" fillId="0" borderId="18" xfId="0" applyFont="1" applyBorder="1" applyAlignment="1">
      <alignment vertical="center" wrapText="1"/>
    </xf>
    <xf numFmtId="0" fontId="5" fillId="0" borderId="27" xfId="0" applyFont="1" applyBorder="1" applyAlignment="1">
      <alignment vertical="center"/>
    </xf>
    <xf numFmtId="0" fontId="85" fillId="0" borderId="58" xfId="0" applyFont="1" applyBorder="1" applyAlignment="1">
      <alignment vertical="center" wrapText="1"/>
    </xf>
    <xf numFmtId="0" fontId="85" fillId="0" borderId="48" xfId="0" applyFont="1" applyBorder="1" applyAlignment="1">
      <alignment vertical="center" wrapText="1"/>
    </xf>
    <xf numFmtId="0" fontId="104" fillId="0" borderId="56" xfId="0" applyFont="1" applyBorder="1" applyAlignment="1">
      <alignment horizontal="left" vertical="center" wrapText="1"/>
    </xf>
    <xf numFmtId="0" fontId="85" fillId="0" borderId="59" xfId="0" applyFont="1" applyBorder="1" applyAlignment="1">
      <alignment vertical="center" wrapText="1"/>
    </xf>
    <xf numFmtId="0" fontId="85" fillId="0" borderId="52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85" fillId="0" borderId="31" xfId="0" applyFont="1" applyBorder="1" applyAlignment="1">
      <alignment vertical="center"/>
    </xf>
    <xf numFmtId="0" fontId="85" fillId="0" borderId="29" xfId="0" applyFont="1" applyBorder="1" applyAlignment="1">
      <alignment vertical="center"/>
    </xf>
    <xf numFmtId="0" fontId="85" fillId="0" borderId="26" xfId="0" applyFont="1" applyBorder="1" applyAlignment="1">
      <alignment vertical="center"/>
    </xf>
    <xf numFmtId="0" fontId="85" fillId="0" borderId="41" xfId="0" applyFont="1" applyBorder="1" applyAlignment="1">
      <alignment horizontal="left" vertical="center" wrapText="1"/>
    </xf>
    <xf numFmtId="10" fontId="85" fillId="0" borderId="31" xfId="0" applyNumberFormat="1" applyFont="1" applyBorder="1" applyAlignment="1">
      <alignment horizontal="left" vertical="center" wrapText="1"/>
    </xf>
    <xf numFmtId="0" fontId="8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5" fillId="0" borderId="28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18" xfId="0" applyFont="1" applyBorder="1" applyAlignment="1">
      <alignment vertical="center"/>
    </xf>
    <xf numFmtId="0" fontId="85" fillId="0" borderId="41" xfId="0" applyFont="1" applyBorder="1" applyAlignment="1">
      <alignment vertical="center"/>
    </xf>
    <xf numFmtId="0" fontId="104" fillId="0" borderId="0" xfId="0" applyFont="1" applyAlignment="1">
      <alignment vertical="center"/>
    </xf>
    <xf numFmtId="0" fontId="85" fillId="0" borderId="60" xfId="0" applyFont="1" applyBorder="1" applyAlignment="1">
      <alignment vertical="center" wrapText="1"/>
    </xf>
    <xf numFmtId="0" fontId="85" fillId="0" borderId="61" xfId="0" applyFont="1" applyBorder="1" applyAlignment="1">
      <alignment vertical="center" wrapText="1"/>
    </xf>
    <xf numFmtId="0" fontId="104" fillId="0" borderId="55" xfId="0" applyFont="1" applyBorder="1" applyAlignment="1">
      <alignment vertical="top"/>
    </xf>
    <xf numFmtId="0" fontId="104" fillId="0" borderId="51" xfId="0" applyFont="1" applyBorder="1" applyAlignment="1">
      <alignment vertical="top"/>
    </xf>
    <xf numFmtId="0" fontId="104" fillId="0" borderId="56" xfId="0" applyFont="1" applyBorder="1" applyAlignment="1">
      <alignment vertical="top"/>
    </xf>
    <xf numFmtId="0" fontId="85" fillId="0" borderId="43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85" fillId="0" borderId="62" xfId="0" applyFont="1" applyBorder="1" applyAlignment="1">
      <alignment vertical="center" wrapText="1"/>
    </xf>
    <xf numFmtId="0" fontId="107" fillId="0" borderId="0" xfId="0" applyFont="1" applyBorder="1" applyAlignment="1">
      <alignment horizontal="center"/>
    </xf>
    <xf numFmtId="0" fontId="111" fillId="0" borderId="0" xfId="0" applyFont="1" applyBorder="1" applyAlignment="1">
      <alignment/>
    </xf>
    <xf numFmtId="0" fontId="112" fillId="0" borderId="0" xfId="0" applyFont="1" applyAlignment="1">
      <alignment vertical="center"/>
    </xf>
    <xf numFmtId="0" fontId="107" fillId="2" borderId="10" xfId="0" applyFont="1" applyFill="1" applyBorder="1" applyAlignment="1">
      <alignment horizontal="center"/>
    </xf>
    <xf numFmtId="0" fontId="112" fillId="2" borderId="10" xfId="0" applyFont="1" applyFill="1" applyBorder="1" applyAlignment="1">
      <alignment horizontal="center"/>
    </xf>
    <xf numFmtId="0" fontId="111" fillId="0" borderId="10" xfId="0" applyFont="1" applyBorder="1" applyAlignment="1">
      <alignment vertical="center"/>
    </xf>
    <xf numFmtId="0" fontId="111" fillId="0" borderId="20" xfId="0" applyFont="1" applyBorder="1" applyAlignment="1">
      <alignment horizontal="left"/>
    </xf>
    <xf numFmtId="0" fontId="111" fillId="0" borderId="10" xfId="0" applyFont="1" applyBorder="1" applyAlignment="1">
      <alignment horizontal="left" vertical="center" wrapText="1"/>
    </xf>
    <xf numFmtId="0" fontId="94" fillId="0" borderId="45" xfId="0" applyFont="1" applyBorder="1" applyAlignment="1">
      <alignment horizontal="center" vertical="top" wrapText="1"/>
    </xf>
    <xf numFmtId="0" fontId="104" fillId="0" borderId="45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left" vertical="top" wrapText="1"/>
    </xf>
    <xf numFmtId="0" fontId="90" fillId="0" borderId="34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90" fillId="0" borderId="45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5" fillId="0" borderId="10" xfId="0" applyFont="1" applyBorder="1" applyAlignment="1">
      <alignment horizontal="right" vertical="center"/>
    </xf>
    <xf numFmtId="2" fontId="85" fillId="0" borderId="10" xfId="0" applyNumberFormat="1" applyFont="1" applyFill="1" applyBorder="1" applyAlignment="1">
      <alignment horizontal="center" vertical="center"/>
    </xf>
    <xf numFmtId="0" fontId="85" fillId="0" borderId="10" xfId="0" applyFont="1" applyBorder="1" applyAlignment="1">
      <alignment horizontal="left" vertical="center"/>
    </xf>
    <xf numFmtId="0" fontId="85" fillId="0" borderId="13" xfId="0" applyFont="1" applyBorder="1" applyAlignment="1">
      <alignment vertical="center"/>
    </xf>
    <xf numFmtId="0" fontId="104" fillId="0" borderId="10" xfId="0" applyFont="1" applyBorder="1" applyAlignment="1">
      <alignment horizontal="center" vertical="center"/>
    </xf>
    <xf numFmtId="0" fontId="85" fillId="0" borderId="13" xfId="0" applyFont="1" applyBorder="1" applyAlignment="1">
      <alignment horizontal="left" vertical="center"/>
    </xf>
    <xf numFmtId="0" fontId="85" fillId="0" borderId="13" xfId="0" applyFont="1" applyBorder="1" applyAlignment="1">
      <alignment vertical="center" wrapText="1"/>
    </xf>
    <xf numFmtId="0" fontId="113" fillId="0" borderId="10" xfId="0" applyFont="1" applyBorder="1" applyAlignment="1">
      <alignment vertical="center"/>
    </xf>
    <xf numFmtId="0" fontId="104" fillId="0" borderId="10" xfId="0" applyFont="1" applyBorder="1" applyAlignment="1">
      <alignment horizontal="left" vertical="center"/>
    </xf>
    <xf numFmtId="0" fontId="104" fillId="0" borderId="10" xfId="0" applyFont="1" applyBorder="1" applyAlignment="1">
      <alignment vertical="center"/>
    </xf>
    <xf numFmtId="9" fontId="85" fillId="0" borderId="10" xfId="0" applyNumberFormat="1" applyFont="1" applyBorder="1" applyAlignment="1">
      <alignment horizontal="left" vertical="center"/>
    </xf>
    <xf numFmtId="0" fontId="96" fillId="33" borderId="10" xfId="0" applyFont="1" applyFill="1" applyBorder="1" applyAlignment="1">
      <alignment/>
    </xf>
    <xf numFmtId="0" fontId="85" fillId="0" borderId="10" xfId="0" applyFont="1" applyBorder="1" applyAlignment="1">
      <alignment horizontal="center" vertical="center"/>
    </xf>
    <xf numFmtId="2" fontId="85" fillId="0" borderId="10" xfId="0" applyNumberFormat="1" applyFont="1" applyBorder="1" applyAlignment="1">
      <alignment horizontal="center" vertical="center"/>
    </xf>
    <xf numFmtId="1" fontId="85" fillId="0" borderId="10" xfId="0" applyNumberFormat="1" applyFont="1" applyBorder="1" applyAlignment="1">
      <alignment horizontal="center" vertical="center"/>
    </xf>
    <xf numFmtId="2" fontId="96" fillId="0" borderId="10" xfId="0" applyNumberFormat="1" applyFont="1" applyBorder="1" applyAlignment="1">
      <alignment horizontal="center" vertical="center"/>
    </xf>
    <xf numFmtId="0" fontId="96" fillId="33" borderId="50" xfId="0" applyFont="1" applyFill="1" applyBorder="1" applyAlignment="1">
      <alignment horizontal="center" vertical="center"/>
    </xf>
    <xf numFmtId="0" fontId="96" fillId="33" borderId="48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left" vertical="center"/>
    </xf>
    <xf numFmtId="0" fontId="96" fillId="33" borderId="5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85" fillId="0" borderId="10" xfId="0" applyFont="1" applyBorder="1" applyAlignment="1">
      <alignment horizontal="center"/>
    </xf>
    <xf numFmtId="9" fontId="22" fillId="33" borderId="18" xfId="0" applyNumberFormat="1" applyFont="1" applyFill="1" applyBorder="1" applyAlignment="1">
      <alignment horizontal="center" vertical="center" wrapText="1"/>
    </xf>
    <xf numFmtId="0" fontId="109" fillId="33" borderId="19" xfId="0" applyFont="1" applyFill="1" applyBorder="1" applyAlignment="1">
      <alignment vertical="center" wrapText="1"/>
    </xf>
    <xf numFmtId="0" fontId="109" fillId="33" borderId="13" xfId="0" applyFont="1" applyFill="1" applyBorder="1" applyAlignment="1">
      <alignment horizontal="center" vertical="center"/>
    </xf>
    <xf numFmtId="0" fontId="109" fillId="33" borderId="50" xfId="0" applyFont="1" applyFill="1" applyBorder="1" applyAlignment="1">
      <alignment horizontal="center" vertical="center"/>
    </xf>
    <xf numFmtId="0" fontId="109" fillId="33" borderId="48" xfId="0" applyFont="1" applyFill="1" applyBorder="1" applyAlignment="1">
      <alignment horizontal="center" vertical="center"/>
    </xf>
    <xf numFmtId="0" fontId="109" fillId="33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left" vertical="center"/>
    </xf>
    <xf numFmtId="0" fontId="109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 wrapText="1"/>
    </xf>
    <xf numFmtId="0" fontId="109" fillId="33" borderId="10" xfId="0" applyFont="1" applyFill="1" applyBorder="1" applyAlignment="1">
      <alignment horizontal="left" vertical="center" wrapText="1"/>
    </xf>
    <xf numFmtId="0" fontId="22" fillId="33" borderId="19" xfId="0" applyFont="1" applyFill="1" applyBorder="1" applyAlignment="1">
      <alignment vertical="center" wrapText="1"/>
    </xf>
    <xf numFmtId="0" fontId="17" fillId="33" borderId="13" xfId="0" applyFont="1" applyFill="1" applyBorder="1" applyAlignment="1">
      <alignment vertical="center" wrapText="1"/>
    </xf>
    <xf numFmtId="0" fontId="22" fillId="33" borderId="13" xfId="0" applyFont="1" applyFill="1" applyBorder="1" applyAlignment="1">
      <alignment vertical="center" wrapText="1"/>
    </xf>
    <xf numFmtId="0" fontId="109" fillId="33" borderId="13" xfId="0" applyFont="1" applyFill="1" applyBorder="1" applyAlignment="1">
      <alignment vertical="center" wrapText="1"/>
    </xf>
    <xf numFmtId="0" fontId="22" fillId="33" borderId="13" xfId="0" applyFont="1" applyFill="1" applyBorder="1" applyAlignment="1">
      <alignment vertical="center"/>
    </xf>
    <xf numFmtId="0" fontId="114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vertical="center" wrapText="1"/>
    </xf>
    <xf numFmtId="0" fontId="22" fillId="33" borderId="18" xfId="0" applyFont="1" applyFill="1" applyBorder="1" applyAlignment="1">
      <alignment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/>
    </xf>
    <xf numFmtId="0" fontId="109" fillId="33" borderId="0" xfId="0" applyFont="1" applyFill="1" applyBorder="1" applyAlignment="1">
      <alignment vertical="center"/>
    </xf>
    <xf numFmtId="0" fontId="109" fillId="33" borderId="0" xfId="0" applyFont="1" applyFill="1" applyAlignment="1">
      <alignment vertical="center"/>
    </xf>
    <xf numFmtId="0" fontId="109" fillId="33" borderId="18" xfId="0" applyFont="1" applyFill="1" applyBorder="1" applyAlignment="1">
      <alignment vertical="center" wrapText="1"/>
    </xf>
    <xf numFmtId="0" fontId="84" fillId="0" borderId="0" xfId="0" applyFont="1" applyBorder="1" applyAlignment="1">
      <alignment/>
    </xf>
    <xf numFmtId="0" fontId="111" fillId="0" borderId="0" xfId="0" applyFont="1" applyFill="1" applyBorder="1" applyAlignment="1">
      <alignment vertical="center" wrapText="1"/>
    </xf>
    <xf numFmtId="0" fontId="111" fillId="0" borderId="20" xfId="0" applyFont="1" applyFill="1" applyBorder="1" applyAlignment="1">
      <alignment horizontal="left"/>
    </xf>
    <xf numFmtId="0" fontId="111" fillId="0" borderId="19" xfId="0" applyFont="1" applyBorder="1" applyAlignment="1">
      <alignment horizontal="center" vertical="top"/>
    </xf>
    <xf numFmtId="0" fontId="111" fillId="0" borderId="20" xfId="0" applyFont="1" applyFill="1" applyBorder="1" applyAlignment="1">
      <alignment horizontal="left" vertical="center" wrapText="1"/>
    </xf>
    <xf numFmtId="0" fontId="84" fillId="0" borderId="0" xfId="0" applyFont="1" applyFill="1" applyAlignment="1">
      <alignment/>
    </xf>
    <xf numFmtId="0" fontId="111" fillId="0" borderId="20" xfId="0" applyFont="1" applyFill="1" applyBorder="1" applyAlignment="1">
      <alignment horizontal="center"/>
    </xf>
    <xf numFmtId="0" fontId="111" fillId="0" borderId="20" xfId="0" applyFont="1" applyBorder="1" applyAlignment="1">
      <alignment horizontal="left" vertical="top" wrapText="1"/>
    </xf>
    <xf numFmtId="0" fontId="111" fillId="0" borderId="20" xfId="0" applyFont="1" applyBorder="1" applyAlignment="1">
      <alignment/>
    </xf>
    <xf numFmtId="0" fontId="111" fillId="0" borderId="19" xfId="0" applyFont="1" applyBorder="1" applyAlignment="1">
      <alignment/>
    </xf>
    <xf numFmtId="0" fontId="111" fillId="0" borderId="20" xfId="0" applyFont="1" applyFill="1" applyBorder="1" applyAlignment="1">
      <alignment/>
    </xf>
    <xf numFmtId="0" fontId="94" fillId="0" borderId="18" xfId="0" applyFont="1" applyFill="1" applyBorder="1" applyAlignment="1">
      <alignment horizontal="center" vertical="center" wrapText="1" readingOrder="1"/>
    </xf>
    <xf numFmtId="0" fontId="94" fillId="0" borderId="19" xfId="0" applyFont="1" applyFill="1" applyBorder="1" applyAlignment="1">
      <alignment horizontal="center" vertical="center" wrapText="1" readingOrder="1"/>
    </xf>
    <xf numFmtId="0" fontId="90" fillId="0" borderId="47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center" vertical="center" wrapText="1" readingOrder="1"/>
    </xf>
    <xf numFmtId="0" fontId="94" fillId="0" borderId="18" xfId="0" applyFont="1" applyFill="1" applyBorder="1" applyAlignment="1">
      <alignment horizontal="center" vertical="top" wrapText="1" readingOrder="1"/>
    </xf>
    <xf numFmtId="0" fontId="94" fillId="0" borderId="19" xfId="0" applyFont="1" applyFill="1" applyBorder="1" applyAlignment="1">
      <alignment horizontal="center" vertical="top" wrapText="1" readingOrder="1"/>
    </xf>
    <xf numFmtId="0" fontId="94" fillId="0" borderId="49" xfId="0" applyFont="1" applyFill="1" applyBorder="1" applyAlignment="1">
      <alignment horizontal="center" vertical="top" wrapText="1" readingOrder="1"/>
    </xf>
    <xf numFmtId="0" fontId="94" fillId="0" borderId="60" xfId="0" applyFont="1" applyFill="1" applyBorder="1" applyAlignment="1">
      <alignment horizontal="center" vertical="top" wrapText="1" readingOrder="1"/>
    </xf>
    <xf numFmtId="0" fontId="94" fillId="0" borderId="42" xfId="0" applyFont="1" applyFill="1" applyBorder="1" applyAlignment="1">
      <alignment horizontal="center" vertical="top" wrapText="1" readingOrder="1"/>
    </xf>
    <xf numFmtId="0" fontId="94" fillId="0" borderId="58" xfId="0" applyFont="1" applyFill="1" applyBorder="1" applyAlignment="1">
      <alignment horizontal="center" vertical="top" wrapText="1" readingOrder="1"/>
    </xf>
    <xf numFmtId="0" fontId="13" fillId="0" borderId="10" xfId="0" applyFont="1" applyFill="1" applyBorder="1" applyAlignment="1">
      <alignment horizontal="center" vertical="center"/>
    </xf>
    <xf numFmtId="0" fontId="111" fillId="0" borderId="10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/>
    </xf>
    <xf numFmtId="0" fontId="93" fillId="0" borderId="18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0" fontId="93" fillId="0" borderId="19" xfId="0" applyFont="1" applyFill="1" applyBorder="1" applyAlignment="1">
      <alignment horizontal="center" vertical="center"/>
    </xf>
    <xf numFmtId="0" fontId="115" fillId="35" borderId="14" xfId="0" applyFont="1" applyFill="1" applyBorder="1" applyAlignment="1">
      <alignment horizontal="center" vertical="center" wrapText="1"/>
    </xf>
    <xf numFmtId="0" fontId="115" fillId="35" borderId="15" xfId="0" applyFont="1" applyFill="1" applyBorder="1" applyAlignment="1">
      <alignment horizontal="center" vertical="center" wrapText="1"/>
    </xf>
    <xf numFmtId="0" fontId="115" fillId="35" borderId="12" xfId="0" applyFont="1" applyFill="1" applyBorder="1" applyAlignment="1">
      <alignment horizontal="center" vertical="center" wrapText="1"/>
    </xf>
    <xf numFmtId="0" fontId="115" fillId="36" borderId="14" xfId="0" applyFont="1" applyFill="1" applyBorder="1" applyAlignment="1">
      <alignment horizontal="center" vertical="center" wrapText="1"/>
    </xf>
    <xf numFmtId="0" fontId="115" fillId="36" borderId="15" xfId="0" applyFont="1" applyFill="1" applyBorder="1" applyAlignment="1">
      <alignment horizontal="center" vertical="center" wrapText="1"/>
    </xf>
    <xf numFmtId="0" fontId="115" fillId="36" borderId="12" xfId="0" applyFont="1" applyFill="1" applyBorder="1" applyAlignment="1">
      <alignment horizontal="center" vertical="center" wrapText="1"/>
    </xf>
    <xf numFmtId="0" fontId="83" fillId="0" borderId="47" xfId="0" applyFont="1" applyBorder="1" applyAlignment="1">
      <alignment horizontal="center" vertical="center" readingOrder="1"/>
    </xf>
    <xf numFmtId="0" fontId="83" fillId="0" borderId="0" xfId="0" applyFont="1" applyBorder="1" applyAlignment="1">
      <alignment horizontal="center" vertical="center" readingOrder="1"/>
    </xf>
    <xf numFmtId="0" fontId="115" fillId="37" borderId="14" xfId="0" applyFont="1" applyFill="1" applyBorder="1" applyAlignment="1">
      <alignment horizontal="center" vertical="center" wrapText="1"/>
    </xf>
    <xf numFmtId="0" fontId="115" fillId="37" borderId="15" xfId="0" applyFont="1" applyFill="1" applyBorder="1" applyAlignment="1">
      <alignment horizontal="center" vertical="center" wrapText="1"/>
    </xf>
    <xf numFmtId="0" fontId="115" fillId="37" borderId="12" xfId="0" applyFont="1" applyFill="1" applyBorder="1" applyAlignment="1">
      <alignment horizontal="center" vertical="center" wrapText="1"/>
    </xf>
    <xf numFmtId="0" fontId="90" fillId="0" borderId="63" xfId="0" applyFont="1" applyBorder="1" applyAlignment="1">
      <alignment horizontal="center" vertical="top" wrapText="1"/>
    </xf>
    <xf numFmtId="0" fontId="90" fillId="0" borderId="64" xfId="0" applyFont="1" applyBorder="1" applyAlignment="1">
      <alignment horizontal="center" vertical="top" wrapText="1"/>
    </xf>
    <xf numFmtId="0" fontId="90" fillId="0" borderId="65" xfId="0" applyFont="1" applyBorder="1" applyAlignment="1">
      <alignment horizontal="center" vertical="top" wrapText="1"/>
    </xf>
    <xf numFmtId="0" fontId="115" fillId="38" borderId="14" xfId="0" applyFont="1" applyFill="1" applyBorder="1" applyAlignment="1">
      <alignment horizontal="center" vertical="center" wrapText="1"/>
    </xf>
    <xf numFmtId="0" fontId="115" fillId="38" borderId="15" xfId="0" applyFont="1" applyFill="1" applyBorder="1" applyAlignment="1">
      <alignment horizontal="center" vertical="center" wrapText="1"/>
    </xf>
    <xf numFmtId="0" fontId="115" fillId="38" borderId="12" xfId="0" applyFont="1" applyFill="1" applyBorder="1" applyAlignment="1">
      <alignment horizontal="center" vertical="center" wrapText="1"/>
    </xf>
    <xf numFmtId="0" fontId="104" fillId="0" borderId="66" xfId="0" applyFont="1" applyBorder="1" applyAlignment="1">
      <alignment horizontal="left" vertical="top" wrapText="1"/>
    </xf>
    <xf numFmtId="0" fontId="104" fillId="0" borderId="67" xfId="0" applyFont="1" applyBorder="1" applyAlignment="1">
      <alignment horizontal="left" vertical="top" wrapText="1"/>
    </xf>
    <xf numFmtId="0" fontId="104" fillId="0" borderId="68" xfId="0" applyFont="1" applyBorder="1" applyAlignment="1">
      <alignment horizontal="left" vertical="top" wrapText="1"/>
    </xf>
    <xf numFmtId="0" fontId="104" fillId="0" borderId="37" xfId="0" applyFont="1" applyBorder="1" applyAlignment="1">
      <alignment horizontal="center" vertical="center" wrapText="1"/>
    </xf>
    <xf numFmtId="0" fontId="104" fillId="0" borderId="38" xfId="0" applyFont="1" applyBorder="1" applyAlignment="1">
      <alignment horizontal="center" vertical="center" wrapText="1"/>
    </xf>
    <xf numFmtId="0" fontId="104" fillId="0" borderId="40" xfId="0" applyFont="1" applyBorder="1" applyAlignment="1">
      <alignment horizontal="center" vertical="center" wrapText="1"/>
    </xf>
    <xf numFmtId="0" fontId="104" fillId="0" borderId="55" xfId="0" applyFont="1" applyBorder="1" applyAlignment="1">
      <alignment horizontal="center" vertical="top" wrapText="1"/>
    </xf>
    <xf numFmtId="0" fontId="104" fillId="0" borderId="53" xfId="0" applyFont="1" applyBorder="1" applyAlignment="1">
      <alignment horizontal="center" vertical="top" wrapText="1"/>
    </xf>
    <xf numFmtId="0" fontId="104" fillId="0" borderId="69" xfId="0" applyFont="1" applyBorder="1" applyAlignment="1">
      <alignment horizontal="center" vertical="top" wrapText="1"/>
    </xf>
    <xf numFmtId="0" fontId="104" fillId="0" borderId="51" xfId="0" applyFont="1" applyBorder="1" applyAlignment="1">
      <alignment horizontal="left" vertical="top" wrapText="1"/>
    </xf>
    <xf numFmtId="0" fontId="104" fillId="0" borderId="70" xfId="0" applyFont="1" applyBorder="1" applyAlignment="1">
      <alignment horizontal="left" vertical="top" wrapText="1"/>
    </xf>
    <xf numFmtId="0" fontId="104" fillId="0" borderId="71" xfId="0" applyFont="1" applyBorder="1" applyAlignment="1">
      <alignment horizontal="left" vertical="top" wrapText="1"/>
    </xf>
    <xf numFmtId="0" fontId="104" fillId="0" borderId="55" xfId="0" applyFont="1" applyBorder="1" applyAlignment="1">
      <alignment horizontal="left" vertical="top" wrapText="1"/>
    </xf>
    <xf numFmtId="0" fontId="104" fillId="0" borderId="56" xfId="0" applyFont="1" applyBorder="1" applyAlignment="1">
      <alignment horizontal="left" vertical="top" wrapText="1"/>
    </xf>
    <xf numFmtId="0" fontId="104" fillId="0" borderId="55" xfId="0" applyFont="1" applyBorder="1" applyAlignment="1">
      <alignment horizontal="left" vertical="top"/>
    </xf>
    <xf numFmtId="0" fontId="104" fillId="0" borderId="51" xfId="0" applyFont="1" applyBorder="1" applyAlignment="1">
      <alignment horizontal="left" vertical="top"/>
    </xf>
    <xf numFmtId="0" fontId="104" fillId="0" borderId="56" xfId="0" applyFont="1" applyBorder="1" applyAlignment="1">
      <alignment horizontal="left" vertical="top"/>
    </xf>
    <xf numFmtId="0" fontId="104" fillId="0" borderId="63" xfId="0" applyFont="1" applyBorder="1" applyAlignment="1">
      <alignment horizontal="center" vertical="center" wrapText="1"/>
    </xf>
    <xf numFmtId="0" fontId="104" fillId="0" borderId="64" xfId="0" applyFont="1" applyBorder="1" applyAlignment="1">
      <alignment horizontal="center" vertical="center" wrapText="1"/>
    </xf>
    <xf numFmtId="0" fontId="104" fillId="0" borderId="65" xfId="0" applyFont="1" applyBorder="1" applyAlignment="1">
      <alignment horizontal="center" vertical="center" wrapText="1"/>
    </xf>
    <xf numFmtId="0" fontId="90" fillId="0" borderId="72" xfId="0" applyFont="1" applyBorder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104" fillId="0" borderId="14" xfId="0" applyFont="1" applyBorder="1" applyAlignment="1">
      <alignment horizontal="center" vertical="center" wrapText="1"/>
    </xf>
    <xf numFmtId="0" fontId="104" fillId="0" borderId="12" xfId="0" applyFont="1" applyBorder="1" applyAlignment="1">
      <alignment horizontal="center" vertical="center" wrapText="1"/>
    </xf>
    <xf numFmtId="0" fontId="94" fillId="0" borderId="72" xfId="0" applyFont="1" applyBorder="1" applyAlignment="1">
      <alignment horizontal="center" vertical="center"/>
    </xf>
    <xf numFmtId="0" fontId="104" fillId="0" borderId="14" xfId="0" applyFont="1" applyBorder="1" applyAlignment="1">
      <alignment horizontal="center" vertical="top" wrapText="1"/>
    </xf>
    <xf numFmtId="0" fontId="104" fillId="0" borderId="15" xfId="0" applyFont="1" applyBorder="1" applyAlignment="1">
      <alignment horizontal="center" vertical="top" wrapText="1"/>
    </xf>
    <xf numFmtId="0" fontId="116" fillId="0" borderId="0" xfId="0" applyFont="1" applyBorder="1" applyAlignment="1">
      <alignment horizontal="left"/>
    </xf>
    <xf numFmtId="0" fontId="117" fillId="0" borderId="0" xfId="0" applyFont="1" applyBorder="1" applyAlignment="1">
      <alignment horizontal="left"/>
    </xf>
    <xf numFmtId="0" fontId="118" fillId="0" borderId="0" xfId="0" applyFont="1" applyBorder="1" applyAlignment="1">
      <alignment horizontal="center" vertical="center"/>
    </xf>
    <xf numFmtId="0" fontId="104" fillId="0" borderId="12" xfId="0" applyFont="1" applyBorder="1" applyAlignment="1">
      <alignment horizontal="center" vertical="top" wrapText="1"/>
    </xf>
    <xf numFmtId="0" fontId="108" fillId="33" borderId="18" xfId="0" applyFont="1" applyFill="1" applyBorder="1" applyAlignment="1">
      <alignment horizontal="center" vertical="center"/>
    </xf>
    <xf numFmtId="0" fontId="108" fillId="33" borderId="19" xfId="0" applyFont="1" applyFill="1" applyBorder="1" applyAlignment="1">
      <alignment horizontal="center" vertical="center"/>
    </xf>
    <xf numFmtId="0" fontId="108" fillId="33" borderId="49" xfId="0" applyFont="1" applyFill="1" applyBorder="1" applyAlignment="1">
      <alignment horizontal="center" vertical="center"/>
    </xf>
    <xf numFmtId="0" fontId="108" fillId="33" borderId="73" xfId="0" applyFont="1" applyFill="1" applyBorder="1" applyAlignment="1">
      <alignment horizontal="center" vertical="center"/>
    </xf>
    <xf numFmtId="0" fontId="108" fillId="33" borderId="60" xfId="0" applyFont="1" applyFill="1" applyBorder="1" applyAlignment="1">
      <alignment horizontal="center" vertical="center"/>
    </xf>
    <xf numFmtId="0" fontId="108" fillId="33" borderId="10" xfId="0" applyFont="1" applyFill="1" applyBorder="1" applyAlignment="1">
      <alignment horizontal="left" vertical="center"/>
    </xf>
    <xf numFmtId="0" fontId="17" fillId="33" borderId="73" xfId="0" applyFont="1" applyFill="1" applyBorder="1" applyAlignment="1">
      <alignment horizontal="center" vertical="center" wrapText="1"/>
    </xf>
    <xf numFmtId="0" fontId="17" fillId="33" borderId="60" xfId="0" applyFont="1" applyFill="1" applyBorder="1" applyAlignment="1">
      <alignment horizontal="center" vertical="center" wrapText="1"/>
    </xf>
    <xf numFmtId="0" fontId="17" fillId="33" borderId="47" xfId="0" applyFont="1" applyFill="1" applyBorder="1" applyAlignment="1">
      <alignment horizontal="center" vertical="center" wrapText="1"/>
    </xf>
    <xf numFmtId="0" fontId="17" fillId="33" borderId="58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48" xfId="0" applyFont="1" applyFill="1" applyBorder="1" applyAlignment="1">
      <alignment horizontal="center" vertical="center" wrapText="1"/>
    </xf>
    <xf numFmtId="0" fontId="22" fillId="33" borderId="50" xfId="0" applyFont="1" applyFill="1" applyBorder="1" applyAlignment="1">
      <alignment horizontal="center" vertical="center" wrapText="1"/>
    </xf>
    <xf numFmtId="0" fontId="108" fillId="33" borderId="42" xfId="0" applyFont="1" applyFill="1" applyBorder="1" applyAlignment="1">
      <alignment horizontal="left" vertical="center"/>
    </xf>
    <xf numFmtId="0" fontId="108" fillId="33" borderId="47" xfId="0" applyFont="1" applyFill="1" applyBorder="1" applyAlignment="1">
      <alignment horizontal="left" vertical="center"/>
    </xf>
    <xf numFmtId="0" fontId="108" fillId="33" borderId="58" xfId="0" applyFont="1" applyFill="1" applyBorder="1" applyAlignment="1">
      <alignment horizontal="left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50" xfId="0" applyFont="1" applyFill="1" applyBorder="1" applyAlignment="1">
      <alignment horizontal="center" vertical="center"/>
    </xf>
    <xf numFmtId="0" fontId="22" fillId="33" borderId="48" xfId="0" applyFont="1" applyFill="1" applyBorder="1" applyAlignment="1">
      <alignment horizontal="center" vertical="center"/>
    </xf>
    <xf numFmtId="0" fontId="96" fillId="33" borderId="18" xfId="0" applyFont="1" applyFill="1" applyBorder="1" applyAlignment="1">
      <alignment horizontal="left" vertical="top" wrapText="1"/>
    </xf>
    <xf numFmtId="0" fontId="96" fillId="33" borderId="19" xfId="0" applyFont="1" applyFill="1" applyBorder="1" applyAlignment="1">
      <alignment horizontal="left" vertical="top" wrapText="1"/>
    </xf>
    <xf numFmtId="0" fontId="24" fillId="33" borderId="10" xfId="0" applyFont="1" applyFill="1" applyBorder="1" applyAlignment="1">
      <alignment horizontal="left" vertical="center"/>
    </xf>
    <xf numFmtId="0" fontId="96" fillId="33" borderId="13" xfId="0" applyFont="1" applyFill="1" applyBorder="1" applyAlignment="1">
      <alignment horizontal="center" vertical="center" wrapText="1"/>
    </xf>
    <xf numFmtId="0" fontId="96" fillId="33" borderId="50" xfId="0" applyFont="1" applyFill="1" applyBorder="1" applyAlignment="1">
      <alignment horizontal="center" vertical="center" wrapText="1"/>
    </xf>
    <xf numFmtId="0" fontId="96" fillId="33" borderId="48" xfId="0" applyFont="1" applyFill="1" applyBorder="1" applyAlignment="1">
      <alignment horizontal="center" vertical="center" wrapText="1"/>
    </xf>
    <xf numFmtId="0" fontId="90" fillId="0" borderId="47" xfId="0" applyFont="1" applyBorder="1" applyAlignment="1">
      <alignment horizontal="center" vertical="center"/>
    </xf>
    <xf numFmtId="0" fontId="104" fillId="0" borderId="13" xfId="0" applyFont="1" applyBorder="1" applyAlignment="1">
      <alignment horizontal="center" vertical="center"/>
    </xf>
    <xf numFmtId="0" fontId="104" fillId="0" borderId="50" xfId="0" applyFont="1" applyBorder="1" applyAlignment="1">
      <alignment horizontal="center" vertical="center"/>
    </xf>
    <xf numFmtId="0" fontId="104" fillId="0" borderId="48" xfId="0" applyFont="1" applyBorder="1" applyAlignment="1">
      <alignment horizontal="center" vertical="center"/>
    </xf>
    <xf numFmtId="0" fontId="104" fillId="0" borderId="18" xfId="0" applyFont="1" applyBorder="1" applyAlignment="1">
      <alignment horizontal="center" vertical="center"/>
    </xf>
    <xf numFmtId="0" fontId="104" fillId="0" borderId="19" xfId="0" applyFont="1" applyBorder="1" applyAlignment="1">
      <alignment horizontal="center" vertical="center"/>
    </xf>
    <xf numFmtId="0" fontId="104" fillId="0" borderId="18" xfId="0" applyFont="1" applyBorder="1" applyAlignment="1">
      <alignment horizontal="center" vertical="center" wrapText="1"/>
    </xf>
    <xf numFmtId="0" fontId="104" fillId="0" borderId="19" xfId="0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0</xdr:col>
      <xdr:colOff>1714500</xdr:colOff>
      <xdr:row>5</xdr:row>
      <xdr:rowOff>0</xdr:rowOff>
    </xdr:to>
    <xdr:sp>
      <xdr:nvSpPr>
        <xdr:cNvPr id="1" name="ตัวเชื่อมต่อตรง 2"/>
        <xdr:cNvSpPr>
          <a:spLocks/>
        </xdr:cNvSpPr>
      </xdr:nvSpPr>
      <xdr:spPr>
        <a:xfrm>
          <a:off x="9525" y="1466850"/>
          <a:ext cx="17049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419100</xdr:rowOff>
    </xdr:from>
    <xdr:to>
      <xdr:col>1</xdr:col>
      <xdr:colOff>342900</xdr:colOff>
      <xdr:row>11</xdr:row>
      <xdr:rowOff>161925</xdr:rowOff>
    </xdr:to>
    <xdr:grpSp>
      <xdr:nvGrpSpPr>
        <xdr:cNvPr id="1" name="กลุ่ม 61"/>
        <xdr:cNvGrpSpPr>
          <a:grpSpLocks/>
        </xdr:cNvGrpSpPr>
      </xdr:nvGrpSpPr>
      <xdr:grpSpPr>
        <a:xfrm>
          <a:off x="466725" y="2324100"/>
          <a:ext cx="542925" cy="2857500"/>
          <a:chOff x="666754" y="2009775"/>
          <a:chExt cx="761996" cy="2809875"/>
        </a:xfrm>
        <a:solidFill>
          <a:srgbClr val="FFFFFF"/>
        </a:solidFill>
      </xdr:grpSpPr>
      <xdr:sp>
        <xdr:nvSpPr>
          <xdr:cNvPr id="2" name="ลูกศรเชื่อมต่อแบบตรง 50"/>
          <xdr:cNvSpPr>
            <a:spLocks/>
          </xdr:cNvSpPr>
        </xdr:nvSpPr>
        <xdr:spPr>
          <a:xfrm>
            <a:off x="681994" y="4819650"/>
            <a:ext cx="74675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  <xdr:sp>
        <xdr:nvSpPr>
          <xdr:cNvPr id="3" name="ตัวเชื่อมต่อตรง 51"/>
          <xdr:cNvSpPr>
            <a:spLocks/>
          </xdr:cNvSpPr>
        </xdr:nvSpPr>
        <xdr:spPr>
          <a:xfrm>
            <a:off x="666754" y="2009775"/>
            <a:ext cx="15240" cy="28098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  <xdr:sp>
        <xdr:nvSpPr>
          <xdr:cNvPr id="4" name="ตัวเชื่อมต่อตรง 52"/>
          <xdr:cNvSpPr>
            <a:spLocks/>
          </xdr:cNvSpPr>
        </xdr:nvSpPr>
        <xdr:spPr>
          <a:xfrm>
            <a:off x="681994" y="2009775"/>
            <a:ext cx="259079" cy="91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</xdr:grpSp>
    <xdr:clientData/>
  </xdr:twoCellAnchor>
  <xdr:twoCellAnchor>
    <xdr:from>
      <xdr:col>0</xdr:col>
      <xdr:colOff>666750</xdr:colOff>
      <xdr:row>3</xdr:row>
      <xdr:rowOff>266700</xdr:rowOff>
    </xdr:from>
    <xdr:to>
      <xdr:col>0</xdr:col>
      <xdr:colOff>666750</xdr:colOff>
      <xdr:row>9</xdr:row>
      <xdr:rowOff>247650</xdr:rowOff>
    </xdr:to>
    <xdr:sp>
      <xdr:nvSpPr>
        <xdr:cNvPr id="5" name="ตัวเชื่อมต่อตรง 27"/>
        <xdr:cNvSpPr>
          <a:spLocks/>
        </xdr:cNvSpPr>
      </xdr:nvSpPr>
      <xdr:spPr>
        <a:xfrm>
          <a:off x="666750" y="1666875"/>
          <a:ext cx="0" cy="280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0</xdr:col>
      <xdr:colOff>361950</xdr:colOff>
      <xdr:row>6</xdr:row>
      <xdr:rowOff>266700</xdr:rowOff>
    </xdr:from>
    <xdr:to>
      <xdr:col>1</xdr:col>
      <xdr:colOff>304800</xdr:colOff>
      <xdr:row>12</xdr:row>
      <xdr:rowOff>219075</xdr:rowOff>
    </xdr:to>
    <xdr:grpSp>
      <xdr:nvGrpSpPr>
        <xdr:cNvPr id="6" name="กลุ่ม 171"/>
        <xdr:cNvGrpSpPr>
          <a:grpSpLocks/>
        </xdr:cNvGrpSpPr>
      </xdr:nvGrpSpPr>
      <xdr:grpSpPr>
        <a:xfrm>
          <a:off x="361950" y="3181350"/>
          <a:ext cx="609600" cy="2457450"/>
          <a:chOff x="314325" y="3181350"/>
          <a:chExt cx="533400" cy="2457450"/>
        </a:xfrm>
        <a:solidFill>
          <a:srgbClr val="FFFFFF"/>
        </a:solidFill>
      </xdr:grpSpPr>
      <xdr:sp>
        <xdr:nvSpPr>
          <xdr:cNvPr id="7" name="ลูกศรเชื่อมต่อแบบตรง 35"/>
          <xdr:cNvSpPr>
            <a:spLocks/>
          </xdr:cNvSpPr>
        </xdr:nvSpPr>
        <xdr:spPr>
          <a:xfrm>
            <a:off x="323793" y="5638800"/>
            <a:ext cx="52393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  <xdr:sp>
        <xdr:nvSpPr>
          <xdr:cNvPr id="8" name="ตัวเชื่อมต่อตรง 36"/>
          <xdr:cNvSpPr>
            <a:spLocks/>
          </xdr:cNvSpPr>
        </xdr:nvSpPr>
        <xdr:spPr>
          <a:xfrm>
            <a:off x="314325" y="3181350"/>
            <a:ext cx="9468" cy="24574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  <xdr:sp>
        <xdr:nvSpPr>
          <xdr:cNvPr id="9" name="ตัวเชื่อมต่อตรง 37"/>
          <xdr:cNvSpPr>
            <a:spLocks/>
          </xdr:cNvSpPr>
        </xdr:nvSpPr>
        <xdr:spPr>
          <a:xfrm>
            <a:off x="323793" y="3181350"/>
            <a:ext cx="2667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</xdr:grpSp>
    <xdr:clientData/>
  </xdr:twoCellAnchor>
  <xdr:twoCellAnchor>
    <xdr:from>
      <xdr:col>0</xdr:col>
      <xdr:colOff>285750</xdr:colOff>
      <xdr:row>4</xdr:row>
      <xdr:rowOff>285750</xdr:rowOff>
    </xdr:from>
    <xdr:to>
      <xdr:col>1</xdr:col>
      <xdr:colOff>228600</xdr:colOff>
      <xdr:row>13</xdr:row>
      <xdr:rowOff>228600</xdr:rowOff>
    </xdr:to>
    <xdr:grpSp>
      <xdr:nvGrpSpPr>
        <xdr:cNvPr id="10" name="กลุ่ม 169"/>
        <xdr:cNvGrpSpPr>
          <a:grpSpLocks/>
        </xdr:cNvGrpSpPr>
      </xdr:nvGrpSpPr>
      <xdr:grpSpPr>
        <a:xfrm>
          <a:off x="285750" y="2190750"/>
          <a:ext cx="609600" cy="3857625"/>
          <a:chOff x="247650" y="2190750"/>
          <a:chExt cx="533400" cy="3857625"/>
        </a:xfrm>
        <a:solidFill>
          <a:srgbClr val="FFFFFF"/>
        </a:solidFill>
      </xdr:grpSpPr>
      <xdr:sp>
        <xdr:nvSpPr>
          <xdr:cNvPr id="11" name="ลูกศรเชื่อมต่อแบบตรง 43"/>
          <xdr:cNvSpPr>
            <a:spLocks/>
          </xdr:cNvSpPr>
        </xdr:nvSpPr>
        <xdr:spPr>
          <a:xfrm>
            <a:off x="257118" y="6048375"/>
            <a:ext cx="52393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  <xdr:sp>
        <xdr:nvSpPr>
          <xdr:cNvPr id="12" name="ตัวเชื่อมต่อตรง 44"/>
          <xdr:cNvSpPr>
            <a:spLocks/>
          </xdr:cNvSpPr>
        </xdr:nvSpPr>
        <xdr:spPr>
          <a:xfrm>
            <a:off x="247650" y="2190750"/>
            <a:ext cx="9468" cy="38576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  <xdr:sp>
        <xdr:nvSpPr>
          <xdr:cNvPr id="13" name="ตัวเชื่อมต่อตรง 45"/>
          <xdr:cNvSpPr>
            <a:spLocks/>
          </xdr:cNvSpPr>
        </xdr:nvSpPr>
        <xdr:spPr>
          <a:xfrm>
            <a:off x="257118" y="2190750"/>
            <a:ext cx="3333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3</xdr:row>
      <xdr:rowOff>152400</xdr:rowOff>
    </xdr:from>
    <xdr:to>
      <xdr:col>1</xdr:col>
      <xdr:colOff>276225</xdr:colOff>
      <xdr:row>14</xdr:row>
      <xdr:rowOff>247650</xdr:rowOff>
    </xdr:to>
    <xdr:grpSp>
      <xdr:nvGrpSpPr>
        <xdr:cNvPr id="14" name="กลุ่ม 67"/>
        <xdr:cNvGrpSpPr>
          <a:grpSpLocks/>
        </xdr:cNvGrpSpPr>
      </xdr:nvGrpSpPr>
      <xdr:grpSpPr>
        <a:xfrm>
          <a:off x="171450" y="1552575"/>
          <a:ext cx="771525" cy="4914900"/>
          <a:chOff x="304800" y="1552575"/>
          <a:chExt cx="923925" cy="5867400"/>
        </a:xfrm>
        <a:solidFill>
          <a:srgbClr val="FFFFFF"/>
        </a:solidFill>
      </xdr:grpSpPr>
      <xdr:sp>
        <xdr:nvSpPr>
          <xdr:cNvPr id="15" name="ตัวเชื่อมต่อตรง 49"/>
          <xdr:cNvSpPr>
            <a:spLocks/>
          </xdr:cNvSpPr>
        </xdr:nvSpPr>
        <xdr:spPr>
          <a:xfrm>
            <a:off x="317966" y="1552575"/>
            <a:ext cx="26332" cy="58556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  <xdr:sp>
        <xdr:nvSpPr>
          <xdr:cNvPr id="16" name="ลูกศรเชื่อมต่อแบบตรง 57"/>
          <xdr:cNvSpPr>
            <a:spLocks/>
          </xdr:cNvSpPr>
        </xdr:nvSpPr>
        <xdr:spPr>
          <a:xfrm flipV="1">
            <a:off x="344298" y="7408240"/>
            <a:ext cx="884427" cy="11735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  <xdr:sp>
        <xdr:nvSpPr>
          <xdr:cNvPr id="17" name="ตัวเชื่อมต่อตรง 59"/>
          <xdr:cNvSpPr>
            <a:spLocks/>
          </xdr:cNvSpPr>
        </xdr:nvSpPr>
        <xdr:spPr>
          <a:xfrm>
            <a:off x="304800" y="1552575"/>
            <a:ext cx="6072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5</xdr:row>
      <xdr:rowOff>304800</xdr:rowOff>
    </xdr:from>
    <xdr:to>
      <xdr:col>1</xdr:col>
      <xdr:colOff>228600</xdr:colOff>
      <xdr:row>16</xdr:row>
      <xdr:rowOff>228600</xdr:rowOff>
    </xdr:to>
    <xdr:grpSp>
      <xdr:nvGrpSpPr>
        <xdr:cNvPr id="18" name="กลุ่ม 80"/>
        <xdr:cNvGrpSpPr>
          <a:grpSpLocks/>
        </xdr:cNvGrpSpPr>
      </xdr:nvGrpSpPr>
      <xdr:grpSpPr>
        <a:xfrm>
          <a:off x="66675" y="2714625"/>
          <a:ext cx="828675" cy="4533900"/>
          <a:chOff x="219075" y="3047999"/>
          <a:chExt cx="981075" cy="5153026"/>
        </a:xfrm>
        <a:solidFill>
          <a:srgbClr val="FFFFFF"/>
        </a:solidFill>
      </xdr:grpSpPr>
      <xdr:sp>
        <xdr:nvSpPr>
          <xdr:cNvPr id="19" name="ตัวเชื่อมต่อตรง 69"/>
          <xdr:cNvSpPr>
            <a:spLocks/>
          </xdr:cNvSpPr>
        </xdr:nvSpPr>
        <xdr:spPr>
          <a:xfrm>
            <a:off x="232074" y="3047999"/>
            <a:ext cx="25753" cy="51427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  <xdr:sp>
        <xdr:nvSpPr>
          <xdr:cNvPr id="20" name="ลูกศรเชื่อมต่อแบบตรง 70"/>
          <xdr:cNvSpPr>
            <a:spLocks/>
          </xdr:cNvSpPr>
        </xdr:nvSpPr>
        <xdr:spPr>
          <a:xfrm flipV="1">
            <a:off x="257827" y="8190719"/>
            <a:ext cx="942323" cy="1030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  <xdr:sp>
        <xdr:nvSpPr>
          <xdr:cNvPr id="21" name="ตัวเชื่อมต่อตรง 71"/>
          <xdr:cNvSpPr>
            <a:spLocks/>
          </xdr:cNvSpPr>
        </xdr:nvSpPr>
        <xdr:spPr>
          <a:xfrm>
            <a:off x="219075" y="3047999"/>
            <a:ext cx="73580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</xdr:grpSp>
    <xdr:clientData/>
  </xdr:twoCellAnchor>
  <xdr:twoCellAnchor>
    <xdr:from>
      <xdr:col>1</xdr:col>
      <xdr:colOff>5943600</xdr:colOff>
      <xdr:row>9</xdr:row>
      <xdr:rowOff>257175</xdr:rowOff>
    </xdr:from>
    <xdr:to>
      <xdr:col>3</xdr:col>
      <xdr:colOff>295275</xdr:colOff>
      <xdr:row>12</xdr:row>
      <xdr:rowOff>295275</xdr:rowOff>
    </xdr:to>
    <xdr:grpSp>
      <xdr:nvGrpSpPr>
        <xdr:cNvPr id="22" name="กลุ่ม 112"/>
        <xdr:cNvGrpSpPr>
          <a:grpSpLocks/>
        </xdr:cNvGrpSpPr>
      </xdr:nvGrpSpPr>
      <xdr:grpSpPr>
        <a:xfrm>
          <a:off x="6610350" y="4476750"/>
          <a:ext cx="990600" cy="1238250"/>
          <a:chOff x="5895975" y="5619750"/>
          <a:chExt cx="800100" cy="1028700"/>
        </a:xfrm>
        <a:solidFill>
          <a:srgbClr val="FFFFFF"/>
        </a:solidFill>
      </xdr:grpSpPr>
      <xdr:sp>
        <xdr:nvSpPr>
          <xdr:cNvPr id="23" name="ตัวเชื่อมต่อตรง 82"/>
          <xdr:cNvSpPr>
            <a:spLocks/>
          </xdr:cNvSpPr>
        </xdr:nvSpPr>
        <xdr:spPr>
          <a:xfrm>
            <a:off x="6168609" y="5619750"/>
            <a:ext cx="0" cy="10287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  <xdr:sp>
        <xdr:nvSpPr>
          <xdr:cNvPr id="24" name="ตัวเชื่อมต่อตรง 88"/>
          <xdr:cNvSpPr>
            <a:spLocks/>
          </xdr:cNvSpPr>
        </xdr:nvSpPr>
        <xdr:spPr>
          <a:xfrm flipV="1">
            <a:off x="5904776" y="5619750"/>
            <a:ext cx="2638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  <xdr:sp>
        <xdr:nvSpPr>
          <xdr:cNvPr id="25" name="ตัวเชื่อมต่อตรง 105"/>
          <xdr:cNvSpPr>
            <a:spLocks/>
          </xdr:cNvSpPr>
        </xdr:nvSpPr>
        <xdr:spPr>
          <a:xfrm flipV="1">
            <a:off x="5904776" y="6648450"/>
            <a:ext cx="2638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  <xdr:sp>
        <xdr:nvSpPr>
          <xdr:cNvPr id="26" name="ลูกศรเชื่อมต่อแบบตรง 108"/>
          <xdr:cNvSpPr>
            <a:spLocks/>
          </xdr:cNvSpPr>
        </xdr:nvSpPr>
        <xdr:spPr>
          <a:xfrm>
            <a:off x="6186211" y="5777913"/>
            <a:ext cx="50986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  <xdr:sp>
        <xdr:nvSpPr>
          <xdr:cNvPr id="27" name="ตัวเชื่อมต่อตรง 109"/>
          <xdr:cNvSpPr>
            <a:spLocks/>
          </xdr:cNvSpPr>
        </xdr:nvSpPr>
        <xdr:spPr>
          <a:xfrm flipV="1">
            <a:off x="5895975" y="6181677"/>
            <a:ext cx="2638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</xdr:grpSp>
    <xdr:clientData/>
  </xdr:twoCellAnchor>
  <xdr:twoCellAnchor>
    <xdr:from>
      <xdr:col>1</xdr:col>
      <xdr:colOff>5819775</xdr:colOff>
      <xdr:row>11</xdr:row>
      <xdr:rowOff>209550</xdr:rowOff>
    </xdr:from>
    <xdr:to>
      <xdr:col>3</xdr:col>
      <xdr:colOff>9525</xdr:colOff>
      <xdr:row>13</xdr:row>
      <xdr:rowOff>257175</xdr:rowOff>
    </xdr:to>
    <xdr:grpSp>
      <xdr:nvGrpSpPr>
        <xdr:cNvPr id="28" name="กลุ่ม 146"/>
        <xdr:cNvGrpSpPr>
          <a:grpSpLocks/>
        </xdr:cNvGrpSpPr>
      </xdr:nvGrpSpPr>
      <xdr:grpSpPr>
        <a:xfrm>
          <a:off x="6486525" y="5229225"/>
          <a:ext cx="828675" cy="847725"/>
          <a:chOff x="5429250" y="6181725"/>
          <a:chExt cx="1143000" cy="847726"/>
        </a:xfrm>
        <a:solidFill>
          <a:srgbClr val="FFFFFF"/>
        </a:solidFill>
      </xdr:grpSpPr>
      <xdr:sp>
        <xdr:nvSpPr>
          <xdr:cNvPr id="29" name="ตัวเชื่อมต่อตรง 131"/>
          <xdr:cNvSpPr>
            <a:spLocks/>
          </xdr:cNvSpPr>
        </xdr:nvSpPr>
        <xdr:spPr>
          <a:xfrm>
            <a:off x="6256496" y="6181725"/>
            <a:ext cx="0" cy="8477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  <xdr:sp>
        <xdr:nvSpPr>
          <xdr:cNvPr id="30" name="ลูกศรเชื่อมต่อแบบตรง 136"/>
          <xdr:cNvSpPr>
            <a:spLocks/>
          </xdr:cNvSpPr>
        </xdr:nvSpPr>
        <xdr:spPr>
          <a:xfrm flipV="1">
            <a:off x="6256496" y="6181725"/>
            <a:ext cx="31575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  <xdr:sp>
        <xdr:nvSpPr>
          <xdr:cNvPr id="31" name="ตัวเชื่อมต่อตรง 142"/>
          <xdr:cNvSpPr>
            <a:spLocks/>
          </xdr:cNvSpPr>
        </xdr:nvSpPr>
        <xdr:spPr>
          <a:xfrm>
            <a:off x="5429250" y="7029451"/>
            <a:ext cx="8121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</xdr:grpSp>
    <xdr:clientData/>
  </xdr:twoCellAnchor>
  <xdr:twoCellAnchor>
    <xdr:from>
      <xdr:col>1</xdr:col>
      <xdr:colOff>5838825</xdr:colOff>
      <xdr:row>15</xdr:row>
      <xdr:rowOff>209550</xdr:rowOff>
    </xdr:from>
    <xdr:to>
      <xdr:col>3</xdr:col>
      <xdr:colOff>57150</xdr:colOff>
      <xdr:row>16</xdr:row>
      <xdr:rowOff>219075</xdr:rowOff>
    </xdr:to>
    <xdr:grpSp>
      <xdr:nvGrpSpPr>
        <xdr:cNvPr id="32" name="กลุ่ม 167"/>
        <xdr:cNvGrpSpPr>
          <a:grpSpLocks/>
        </xdr:cNvGrpSpPr>
      </xdr:nvGrpSpPr>
      <xdr:grpSpPr>
        <a:xfrm>
          <a:off x="6505575" y="6829425"/>
          <a:ext cx="857250" cy="409575"/>
          <a:chOff x="5581650" y="7858125"/>
          <a:chExt cx="933451" cy="409575"/>
        </a:xfrm>
        <a:solidFill>
          <a:srgbClr val="FFFFFF"/>
        </a:solidFill>
      </xdr:grpSpPr>
      <xdr:sp>
        <xdr:nvSpPr>
          <xdr:cNvPr id="33" name="ตัวเชื่อมต่อตรง 156"/>
          <xdr:cNvSpPr>
            <a:spLocks/>
          </xdr:cNvSpPr>
        </xdr:nvSpPr>
        <xdr:spPr>
          <a:xfrm>
            <a:off x="6311609" y="7858125"/>
            <a:ext cx="0" cy="4000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  <xdr:sp>
        <xdr:nvSpPr>
          <xdr:cNvPr id="34" name="ลูกศรเชื่อมต่อแบบตรง 157"/>
          <xdr:cNvSpPr>
            <a:spLocks/>
          </xdr:cNvSpPr>
        </xdr:nvSpPr>
        <xdr:spPr>
          <a:xfrm flipV="1">
            <a:off x="6311609" y="7858125"/>
            <a:ext cx="20349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  <xdr:sp>
        <xdr:nvSpPr>
          <xdr:cNvPr id="35" name="ตัวเชื่อมต่อตรง 158"/>
          <xdr:cNvSpPr>
            <a:spLocks/>
          </xdr:cNvSpPr>
        </xdr:nvSpPr>
        <xdr:spPr>
          <a:xfrm flipV="1">
            <a:off x="5581650" y="8258177"/>
            <a:ext cx="718057" cy="95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</xdr:grpSp>
    <xdr:clientData/>
  </xdr:twoCellAnchor>
  <xdr:twoCellAnchor>
    <xdr:from>
      <xdr:col>1</xdr:col>
      <xdr:colOff>5876925</xdr:colOff>
      <xdr:row>13</xdr:row>
      <xdr:rowOff>219075</xdr:rowOff>
    </xdr:from>
    <xdr:to>
      <xdr:col>3</xdr:col>
      <xdr:colOff>47625</xdr:colOff>
      <xdr:row>15</xdr:row>
      <xdr:rowOff>161925</xdr:rowOff>
    </xdr:to>
    <xdr:grpSp>
      <xdr:nvGrpSpPr>
        <xdr:cNvPr id="36" name="กลุ่ม 164"/>
        <xdr:cNvGrpSpPr>
          <a:grpSpLocks/>
        </xdr:cNvGrpSpPr>
      </xdr:nvGrpSpPr>
      <xdr:grpSpPr>
        <a:xfrm>
          <a:off x="6543675" y="6038850"/>
          <a:ext cx="809625" cy="742950"/>
          <a:chOff x="5562600" y="6991350"/>
          <a:chExt cx="1019176" cy="742950"/>
        </a:xfrm>
        <a:solidFill>
          <a:srgbClr val="FFFFFF"/>
        </a:solidFill>
      </xdr:grpSpPr>
      <xdr:sp>
        <xdr:nvSpPr>
          <xdr:cNvPr id="37" name="ตัวเชื่อมต่อตรง 152"/>
          <xdr:cNvSpPr>
            <a:spLocks/>
          </xdr:cNvSpPr>
        </xdr:nvSpPr>
        <xdr:spPr>
          <a:xfrm>
            <a:off x="6347620" y="6991350"/>
            <a:ext cx="0" cy="7429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  <xdr:sp>
        <xdr:nvSpPr>
          <xdr:cNvPr id="38" name="ลูกศรเชื่อมต่อแบบตรง 153"/>
          <xdr:cNvSpPr>
            <a:spLocks/>
          </xdr:cNvSpPr>
        </xdr:nvSpPr>
        <xdr:spPr>
          <a:xfrm flipV="1">
            <a:off x="6347620" y="6991350"/>
            <a:ext cx="23415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  <xdr:sp>
        <xdr:nvSpPr>
          <xdr:cNvPr id="39" name="ตัวเชื่อมต่อตรง 154"/>
          <xdr:cNvSpPr>
            <a:spLocks/>
          </xdr:cNvSpPr>
        </xdr:nvSpPr>
        <xdr:spPr>
          <a:xfrm>
            <a:off x="5562600" y="7734300"/>
            <a:ext cx="7712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</xdr:grpSp>
    <xdr:clientData/>
  </xdr:twoCellAnchor>
  <xdr:twoCellAnchor>
    <xdr:from>
      <xdr:col>1</xdr:col>
      <xdr:colOff>5800725</xdr:colOff>
      <xdr:row>12</xdr:row>
      <xdr:rowOff>238125</xdr:rowOff>
    </xdr:from>
    <xdr:to>
      <xdr:col>3</xdr:col>
      <xdr:colOff>47625</xdr:colOff>
      <xdr:row>14</xdr:row>
      <xdr:rowOff>238125</xdr:rowOff>
    </xdr:to>
    <xdr:grpSp>
      <xdr:nvGrpSpPr>
        <xdr:cNvPr id="40" name="กลุ่ม 147"/>
        <xdr:cNvGrpSpPr>
          <a:grpSpLocks/>
        </xdr:cNvGrpSpPr>
      </xdr:nvGrpSpPr>
      <xdr:grpSpPr>
        <a:xfrm>
          <a:off x="6467475" y="5657850"/>
          <a:ext cx="885825" cy="800100"/>
          <a:chOff x="5429250" y="6181725"/>
          <a:chExt cx="1143000" cy="847726"/>
        </a:xfrm>
        <a:solidFill>
          <a:srgbClr val="FFFFFF"/>
        </a:solidFill>
      </xdr:grpSpPr>
      <xdr:sp>
        <xdr:nvSpPr>
          <xdr:cNvPr id="41" name="ตัวเชื่อมต่อตรง 148"/>
          <xdr:cNvSpPr>
            <a:spLocks/>
          </xdr:cNvSpPr>
        </xdr:nvSpPr>
        <xdr:spPr>
          <a:xfrm>
            <a:off x="6261926" y="6181725"/>
            <a:ext cx="0" cy="8477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  <xdr:sp>
        <xdr:nvSpPr>
          <xdr:cNvPr id="42" name="ลูกศรเชื่อมต่อแบบตรง 149"/>
          <xdr:cNvSpPr>
            <a:spLocks/>
          </xdr:cNvSpPr>
        </xdr:nvSpPr>
        <xdr:spPr>
          <a:xfrm flipV="1">
            <a:off x="6261926" y="6181725"/>
            <a:ext cx="31032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  <xdr:sp>
        <xdr:nvSpPr>
          <xdr:cNvPr id="43" name="ตัวเชื่อมต่อตรง 150"/>
          <xdr:cNvSpPr>
            <a:spLocks/>
          </xdr:cNvSpPr>
        </xdr:nvSpPr>
        <xdr:spPr>
          <a:xfrm>
            <a:off x="5429250" y="7029451"/>
            <a:ext cx="8183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</xdr:grpSp>
    <xdr:clientData/>
  </xdr:twoCellAnchor>
  <xdr:twoCellAnchor>
    <xdr:from>
      <xdr:col>0</xdr:col>
      <xdr:colOff>571500</xdr:colOff>
      <xdr:row>3</xdr:row>
      <xdr:rowOff>257175</xdr:rowOff>
    </xdr:from>
    <xdr:to>
      <xdr:col>1</xdr:col>
      <xdr:colOff>447675</xdr:colOff>
      <xdr:row>9</xdr:row>
      <xdr:rowOff>200025</xdr:rowOff>
    </xdr:to>
    <xdr:grpSp>
      <xdr:nvGrpSpPr>
        <xdr:cNvPr id="44" name="กลุ่ม 182"/>
        <xdr:cNvGrpSpPr>
          <a:grpSpLocks/>
        </xdr:cNvGrpSpPr>
      </xdr:nvGrpSpPr>
      <xdr:grpSpPr>
        <a:xfrm>
          <a:off x="571500" y="1657350"/>
          <a:ext cx="542925" cy="2762250"/>
          <a:chOff x="495300" y="1657350"/>
          <a:chExt cx="476250" cy="2762251"/>
        </a:xfrm>
        <a:solidFill>
          <a:srgbClr val="FFFFFF"/>
        </a:solidFill>
      </xdr:grpSpPr>
      <xdr:grpSp>
        <xdr:nvGrpSpPr>
          <xdr:cNvPr id="45" name="กลุ่ม 61"/>
          <xdr:cNvGrpSpPr>
            <a:grpSpLocks/>
          </xdr:cNvGrpSpPr>
        </xdr:nvGrpSpPr>
        <xdr:grpSpPr>
          <a:xfrm>
            <a:off x="495300" y="1657350"/>
            <a:ext cx="476250" cy="2762251"/>
            <a:chOff x="666754" y="2009775"/>
            <a:chExt cx="761996" cy="2716214"/>
          </a:xfrm>
          <a:solidFill>
            <a:srgbClr val="FFFFFF"/>
          </a:solidFill>
        </xdr:grpSpPr>
        <xdr:sp>
          <xdr:nvSpPr>
            <xdr:cNvPr id="46" name="ลูกศรเชื่อมต่อแบบตรง 173"/>
            <xdr:cNvSpPr>
              <a:spLocks/>
            </xdr:cNvSpPr>
          </xdr:nvSpPr>
          <xdr:spPr>
            <a:xfrm>
              <a:off x="681994" y="4725989"/>
              <a:ext cx="746756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Rockwell"/>
                  <a:ea typeface="Rockwell"/>
                  <a:cs typeface="Rockwell"/>
                </a:rPr>
                <a:t/>
              </a:r>
            </a:p>
          </xdr:txBody>
        </xdr:sp>
        <xdr:sp>
          <xdr:nvSpPr>
            <xdr:cNvPr id="47" name="ตัวเชื่อมต่อตรง 174"/>
            <xdr:cNvSpPr>
              <a:spLocks/>
            </xdr:cNvSpPr>
          </xdr:nvSpPr>
          <xdr:spPr>
            <a:xfrm>
              <a:off x="666754" y="2009775"/>
              <a:ext cx="0" cy="27162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Rockwell"/>
                  <a:ea typeface="Rockwell"/>
                  <a:cs typeface="Rockwell"/>
                </a:rPr>
                <a:t/>
              </a:r>
            </a:p>
          </xdr:txBody>
        </xdr:sp>
        <xdr:sp>
          <xdr:nvSpPr>
            <xdr:cNvPr id="48" name="ตัวเชื่อมต่อตรง 175"/>
            <xdr:cNvSpPr>
              <a:spLocks/>
            </xdr:cNvSpPr>
          </xdr:nvSpPr>
          <xdr:spPr>
            <a:xfrm>
              <a:off x="681994" y="2009775"/>
              <a:ext cx="259079" cy="95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Rockwell"/>
                  <a:ea typeface="Rockwell"/>
                  <a:cs typeface="Rockwell"/>
                </a:rPr>
                <a:t/>
              </a:r>
            </a:p>
          </xdr:txBody>
        </xdr:sp>
      </xdr:grpSp>
      <xdr:sp>
        <xdr:nvSpPr>
          <xdr:cNvPr id="49" name="ตัวเชื่อมต่อตรง 178"/>
          <xdr:cNvSpPr>
            <a:spLocks/>
          </xdr:cNvSpPr>
        </xdr:nvSpPr>
        <xdr:spPr>
          <a:xfrm flipV="1">
            <a:off x="504825" y="2076522"/>
            <a:ext cx="1524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Rockwell"/>
                <a:ea typeface="Rockwell"/>
                <a:cs typeface="Rockwel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1</xdr:col>
      <xdr:colOff>9525</xdr:colOff>
      <xdr:row>2</xdr:row>
      <xdr:rowOff>276225</xdr:rowOff>
    </xdr:to>
    <xdr:sp>
      <xdr:nvSpPr>
        <xdr:cNvPr id="1" name="ตัวเชื่อมต่อตรง 2"/>
        <xdr:cNvSpPr>
          <a:spLocks/>
        </xdr:cNvSpPr>
      </xdr:nvSpPr>
      <xdr:spPr>
        <a:xfrm>
          <a:off x="9525" y="571500"/>
          <a:ext cx="3000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28575</xdr:rowOff>
    </xdr:from>
    <xdr:to>
      <xdr:col>0</xdr:col>
      <xdr:colOff>9525</xdr:colOff>
      <xdr:row>4</xdr:row>
      <xdr:rowOff>276225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9525" y="20955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2</xdr:col>
      <xdr:colOff>666750</xdr:colOff>
      <xdr:row>6</xdr:row>
      <xdr:rowOff>180975</xdr:rowOff>
    </xdr:from>
    <xdr:to>
      <xdr:col>2</xdr:col>
      <xdr:colOff>1028700</xdr:colOff>
      <xdr:row>9</xdr:row>
      <xdr:rowOff>323850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 rot="5400000">
          <a:off x="5895975" y="3390900"/>
          <a:ext cx="361950" cy="12858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2</xdr:col>
      <xdr:colOff>762000</xdr:colOff>
      <xdr:row>11</xdr:row>
      <xdr:rowOff>342900</xdr:rowOff>
    </xdr:from>
    <xdr:to>
      <xdr:col>2</xdr:col>
      <xdr:colOff>1143000</xdr:colOff>
      <xdr:row>13</xdr:row>
      <xdr:rowOff>266700</xdr:rowOff>
    </xdr:to>
    <xdr:sp>
      <xdr:nvSpPr>
        <xdr:cNvPr id="3" name="ลูกศรเชื่อมต่อแบบตรง 3"/>
        <xdr:cNvSpPr>
          <a:spLocks/>
        </xdr:cNvSpPr>
      </xdr:nvSpPr>
      <xdr:spPr>
        <a:xfrm rot="5400000">
          <a:off x="5991225" y="5457825"/>
          <a:ext cx="381000" cy="6858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676275</xdr:colOff>
      <xdr:row>8</xdr:row>
      <xdr:rowOff>0</xdr:rowOff>
    </xdr:from>
    <xdr:to>
      <xdr:col>3</xdr:col>
      <xdr:colOff>1514475</xdr:colOff>
      <xdr:row>10</xdr:row>
      <xdr:rowOff>19050</xdr:rowOff>
    </xdr:to>
    <xdr:sp>
      <xdr:nvSpPr>
        <xdr:cNvPr id="4" name="ลูกศรเชื่อมต่อแบบตรง 4"/>
        <xdr:cNvSpPr>
          <a:spLocks/>
        </xdr:cNvSpPr>
      </xdr:nvSpPr>
      <xdr:spPr>
        <a:xfrm rot="10800000" flipV="1">
          <a:off x="8477250" y="3971925"/>
          <a:ext cx="838200" cy="7810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4</xdr:col>
      <xdr:colOff>1152525</xdr:colOff>
      <xdr:row>5</xdr:row>
      <xdr:rowOff>0</xdr:rowOff>
    </xdr:from>
    <xdr:to>
      <xdr:col>4</xdr:col>
      <xdr:colOff>1181100</xdr:colOff>
      <xdr:row>10</xdr:row>
      <xdr:rowOff>0</xdr:rowOff>
    </xdr:to>
    <xdr:sp>
      <xdr:nvSpPr>
        <xdr:cNvPr id="5" name="ลูกศรเชื่อมต่อแบบตรง 5"/>
        <xdr:cNvSpPr>
          <a:spLocks/>
        </xdr:cNvSpPr>
      </xdr:nvSpPr>
      <xdr:spPr>
        <a:xfrm rot="5400000">
          <a:off x="11525250" y="2828925"/>
          <a:ext cx="19050" cy="19050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4</xdr:col>
      <xdr:colOff>771525</xdr:colOff>
      <xdr:row>11</xdr:row>
      <xdr:rowOff>238125</xdr:rowOff>
    </xdr:from>
    <xdr:to>
      <xdr:col>4</xdr:col>
      <xdr:colOff>1266825</xdr:colOff>
      <xdr:row>13</xdr:row>
      <xdr:rowOff>295275</xdr:rowOff>
    </xdr:to>
    <xdr:sp>
      <xdr:nvSpPr>
        <xdr:cNvPr id="6" name="ลูกศรเชื่อมต่อแบบตรง 6"/>
        <xdr:cNvSpPr>
          <a:spLocks/>
        </xdr:cNvSpPr>
      </xdr:nvSpPr>
      <xdr:spPr>
        <a:xfrm rot="5400000">
          <a:off x="11144250" y="5353050"/>
          <a:ext cx="485775" cy="8191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4</xdr:col>
      <xdr:colOff>838200</xdr:colOff>
      <xdr:row>15</xdr:row>
      <xdr:rowOff>104775</xdr:rowOff>
    </xdr:from>
    <xdr:to>
      <xdr:col>4</xdr:col>
      <xdr:colOff>1571625</xdr:colOff>
      <xdr:row>16</xdr:row>
      <xdr:rowOff>314325</xdr:rowOff>
    </xdr:to>
    <xdr:sp>
      <xdr:nvSpPr>
        <xdr:cNvPr id="7" name="ลูกศรเชื่อมต่อแบบตรง 7"/>
        <xdr:cNvSpPr>
          <a:spLocks/>
        </xdr:cNvSpPr>
      </xdr:nvSpPr>
      <xdr:spPr>
        <a:xfrm rot="5400000">
          <a:off x="11210925" y="6743700"/>
          <a:ext cx="733425" cy="5905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2</xdr:col>
      <xdr:colOff>1143000</xdr:colOff>
      <xdr:row>7</xdr:row>
      <xdr:rowOff>85725</xdr:rowOff>
    </xdr:from>
    <xdr:to>
      <xdr:col>2</xdr:col>
      <xdr:colOff>1914525</xdr:colOff>
      <xdr:row>8</xdr:row>
      <xdr:rowOff>228600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6372225" y="3676650"/>
          <a:ext cx="771525" cy="5238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7.1,7.5</a:t>
          </a:r>
        </a:p>
      </xdr:txBody>
    </xdr:sp>
    <xdr:clientData/>
  </xdr:twoCellAnchor>
  <xdr:twoCellAnchor>
    <xdr:from>
      <xdr:col>2</xdr:col>
      <xdr:colOff>1419225</xdr:colOff>
      <xdr:row>12</xdr:row>
      <xdr:rowOff>85725</xdr:rowOff>
    </xdr:from>
    <xdr:to>
      <xdr:col>2</xdr:col>
      <xdr:colOff>2200275</xdr:colOff>
      <xdr:row>13</xdr:row>
      <xdr:rowOff>161925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6648450" y="5581650"/>
          <a:ext cx="781050" cy="4572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7.4</a:t>
          </a:r>
        </a:p>
      </xdr:txBody>
    </xdr:sp>
    <xdr:clientData/>
  </xdr:twoCellAnchor>
  <xdr:twoCellAnchor>
    <xdr:from>
      <xdr:col>3</xdr:col>
      <xdr:colOff>1504950</xdr:colOff>
      <xdr:row>8</xdr:row>
      <xdr:rowOff>180975</xdr:rowOff>
    </xdr:from>
    <xdr:to>
      <xdr:col>3</xdr:col>
      <xdr:colOff>2095500</xdr:colOff>
      <xdr:row>9</xdr:row>
      <xdr:rowOff>323850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9305925" y="4152900"/>
          <a:ext cx="590550" cy="5238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7.7</a:t>
          </a:r>
        </a:p>
      </xdr:txBody>
    </xdr:sp>
    <xdr:clientData/>
  </xdr:twoCellAnchor>
  <xdr:twoCellAnchor>
    <xdr:from>
      <xdr:col>4</xdr:col>
      <xdr:colOff>1371600</xdr:colOff>
      <xdr:row>6</xdr:row>
      <xdr:rowOff>257175</xdr:rowOff>
    </xdr:from>
    <xdr:to>
      <xdr:col>4</xdr:col>
      <xdr:colOff>2152650</xdr:colOff>
      <xdr:row>8</xdr:row>
      <xdr:rowOff>57150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11744325" y="3467100"/>
          <a:ext cx="781050" cy="5619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7.2,7.6</a:t>
          </a:r>
        </a:p>
      </xdr:txBody>
    </xdr:sp>
    <xdr:clientData/>
  </xdr:twoCellAnchor>
  <xdr:twoCellAnchor>
    <xdr:from>
      <xdr:col>4</xdr:col>
      <xdr:colOff>1228725</xdr:colOff>
      <xdr:row>12</xdr:row>
      <xdr:rowOff>161925</xdr:rowOff>
    </xdr:from>
    <xdr:to>
      <xdr:col>4</xdr:col>
      <xdr:colOff>2019300</xdr:colOff>
      <xdr:row>13</xdr:row>
      <xdr:rowOff>238125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11601450" y="5657850"/>
          <a:ext cx="790575" cy="4572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7.4</a:t>
          </a:r>
        </a:p>
      </xdr:txBody>
    </xdr:sp>
    <xdr:clientData/>
  </xdr:twoCellAnchor>
  <xdr:twoCellAnchor>
    <xdr:from>
      <xdr:col>4</xdr:col>
      <xdr:colOff>1371600</xdr:colOff>
      <xdr:row>16</xdr:row>
      <xdr:rowOff>0</xdr:rowOff>
    </xdr:from>
    <xdr:to>
      <xdr:col>4</xdr:col>
      <xdr:colOff>2152650</xdr:colOff>
      <xdr:row>17</xdr:row>
      <xdr:rowOff>28575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11744325" y="7019925"/>
          <a:ext cx="781050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7.3</a:t>
          </a:r>
        </a:p>
      </xdr:txBody>
    </xdr:sp>
    <xdr:clientData/>
  </xdr:twoCellAnchor>
  <xdr:twoCellAnchor>
    <xdr:from>
      <xdr:col>1</xdr:col>
      <xdr:colOff>771525</xdr:colOff>
      <xdr:row>6</xdr:row>
      <xdr:rowOff>95250</xdr:rowOff>
    </xdr:from>
    <xdr:to>
      <xdr:col>1</xdr:col>
      <xdr:colOff>923925</xdr:colOff>
      <xdr:row>9</xdr:row>
      <xdr:rowOff>247650</xdr:rowOff>
    </xdr:to>
    <xdr:sp>
      <xdr:nvSpPr>
        <xdr:cNvPr id="14" name="ลูกศรเชื่อมต่อแบบตรง 18"/>
        <xdr:cNvSpPr>
          <a:spLocks/>
        </xdr:cNvSpPr>
      </xdr:nvSpPr>
      <xdr:spPr>
        <a:xfrm rot="5400000">
          <a:off x="3429000" y="3305175"/>
          <a:ext cx="152400" cy="12954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1</xdr:col>
      <xdr:colOff>1219200</xdr:colOff>
      <xdr:row>7</xdr:row>
      <xdr:rowOff>114300</xdr:rowOff>
    </xdr:from>
    <xdr:to>
      <xdr:col>1</xdr:col>
      <xdr:colOff>2000250</xdr:colOff>
      <xdr:row>8</xdr:row>
      <xdr:rowOff>257175</xdr:rowOff>
    </xdr:to>
    <xdr:sp>
      <xdr:nvSpPr>
        <xdr:cNvPr id="15" name="TextBox 19"/>
        <xdr:cNvSpPr txBox="1">
          <a:spLocks noChangeArrowheads="1"/>
        </xdr:cNvSpPr>
      </xdr:nvSpPr>
      <xdr:spPr>
        <a:xfrm>
          <a:off x="3876675" y="3705225"/>
          <a:ext cx="781050" cy="5238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7.6</a:t>
          </a:r>
        </a:p>
      </xdr:txBody>
    </xdr:sp>
    <xdr:clientData/>
  </xdr:twoCellAnchor>
  <xdr:twoCellAnchor>
    <xdr:from>
      <xdr:col>0</xdr:col>
      <xdr:colOff>1819275</xdr:colOff>
      <xdr:row>2</xdr:row>
      <xdr:rowOff>600075</xdr:rowOff>
    </xdr:from>
    <xdr:to>
      <xdr:col>0</xdr:col>
      <xdr:colOff>2428875</xdr:colOff>
      <xdr:row>2</xdr:row>
      <xdr:rowOff>609600</xdr:rowOff>
    </xdr:to>
    <xdr:sp>
      <xdr:nvSpPr>
        <xdr:cNvPr id="16" name="ลูกศรเชื่อมต่อแบบตรง 17"/>
        <xdr:cNvSpPr>
          <a:spLocks/>
        </xdr:cNvSpPr>
      </xdr:nvSpPr>
      <xdr:spPr>
        <a:xfrm>
          <a:off x="1819275" y="1495425"/>
          <a:ext cx="609600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0</xdr:col>
      <xdr:colOff>438150</xdr:colOff>
      <xdr:row>0</xdr:row>
      <xdr:rowOff>371475</xdr:rowOff>
    </xdr:from>
    <xdr:to>
      <xdr:col>1</xdr:col>
      <xdr:colOff>85725</xdr:colOff>
      <xdr:row>2</xdr:row>
      <xdr:rowOff>323850</xdr:rowOff>
    </xdr:to>
    <xdr:sp>
      <xdr:nvSpPr>
        <xdr:cNvPr id="17" name="กระจาย 1 24"/>
        <xdr:cNvSpPr>
          <a:spLocks/>
        </xdr:cNvSpPr>
      </xdr:nvSpPr>
      <xdr:spPr>
        <a:xfrm>
          <a:off x="438150" y="371475"/>
          <a:ext cx="2305050" cy="847725"/>
        </a:xfrm>
        <a:prstGeom prst="irregularSeal1">
          <a:avLst/>
        </a:prstGeom>
        <a:solidFill>
          <a:srgbClr val="FFFFFF"/>
        </a:solidFill>
        <a:ln w="19050" cmpd="sng">
          <a:solidFill>
            <a:srgbClr val="A8CDD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Aligment</a:t>
          </a:r>
        </a:p>
      </xdr:txBody>
    </xdr:sp>
    <xdr:clientData/>
  </xdr:twoCellAnchor>
  <xdr:twoCellAnchor>
    <xdr:from>
      <xdr:col>3</xdr:col>
      <xdr:colOff>2219325</xdr:colOff>
      <xdr:row>0</xdr:row>
      <xdr:rowOff>114300</xdr:rowOff>
    </xdr:from>
    <xdr:to>
      <xdr:col>4</xdr:col>
      <xdr:colOff>1971675</xdr:colOff>
      <xdr:row>2</xdr:row>
      <xdr:rowOff>104775</xdr:rowOff>
    </xdr:to>
    <xdr:sp>
      <xdr:nvSpPr>
        <xdr:cNvPr id="18" name="กระจาย 1 25"/>
        <xdr:cNvSpPr>
          <a:spLocks/>
        </xdr:cNvSpPr>
      </xdr:nvSpPr>
      <xdr:spPr>
        <a:xfrm>
          <a:off x="10020300" y="114300"/>
          <a:ext cx="2324100" cy="885825"/>
        </a:xfrm>
        <a:prstGeom prst="irregularSeal1">
          <a:avLst/>
        </a:prstGeom>
        <a:solidFill>
          <a:srgbClr val="FFFFFF"/>
        </a:solidFill>
        <a:ln w="19050" cmpd="sng">
          <a:solidFill>
            <a:srgbClr val="A8CDD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Focus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กระบวนการหลอม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aamor.com/th/%E0%B9%84%E0%B8%AA%E0%B9%89%E0%B8%95%E0%B8%B4%E0%B9%88%E0%B8%87%E0%B8%AD%E0%B8%B1%E0%B8%81%E0%B9%80%E0%B8%AA%E0%B8%9A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aamor.com/th/%E0%B9%84%E0%B8%AA%E0%B9%89%E0%B8%95%E0%B8%B4%E0%B9%88%E0%B8%87%E0%B8%AD%E0%B8%B1%E0%B8%81%E0%B9%80%E0%B8%AA%E0%B8%9A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C47" sqref="C47"/>
    </sheetView>
  </sheetViews>
  <sheetFormatPr defaultColWidth="9.25390625" defaultRowHeight="52.5" customHeight="1"/>
  <cols>
    <col min="1" max="1" width="5.75390625" style="37" customWidth="1"/>
    <col min="2" max="2" width="20.25390625" style="55" customWidth="1"/>
    <col min="3" max="3" width="30.00390625" style="39" customWidth="1"/>
    <col min="4" max="15" width="6.75390625" style="37" customWidth="1"/>
    <col min="16" max="17" width="9.25390625" style="37" customWidth="1"/>
    <col min="18" max="18" width="6.75390625" style="37" customWidth="1"/>
    <col min="19" max="19" width="10.125" style="37" customWidth="1"/>
    <col min="20" max="16384" width="9.25390625" style="37" customWidth="1"/>
  </cols>
  <sheetData>
    <row r="1" spans="1:17" s="32" customFormat="1" ht="31.5" customHeight="1">
      <c r="A1" s="438" t="s">
        <v>30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31"/>
    </row>
    <row r="2" spans="1:17" s="34" customFormat="1" ht="23.25" customHeight="1">
      <c r="A2" s="33" t="s">
        <v>6</v>
      </c>
      <c r="B2" s="33" t="s">
        <v>32</v>
      </c>
      <c r="C2" s="33" t="s">
        <v>7</v>
      </c>
      <c r="D2" s="439" t="s">
        <v>0</v>
      </c>
      <c r="E2" s="439"/>
      <c r="F2" s="439"/>
      <c r="G2" s="439" t="s">
        <v>1</v>
      </c>
      <c r="H2" s="439"/>
      <c r="I2" s="439"/>
      <c r="J2" s="439" t="s">
        <v>2</v>
      </c>
      <c r="K2" s="439"/>
      <c r="L2" s="439"/>
      <c r="M2" s="439" t="s">
        <v>3</v>
      </c>
      <c r="N2" s="439"/>
      <c r="O2" s="439"/>
      <c r="P2" s="439" t="s">
        <v>90</v>
      </c>
      <c r="Q2" s="436" t="s">
        <v>78</v>
      </c>
    </row>
    <row r="3" spans="1:17" s="34" customFormat="1" ht="42" customHeight="1">
      <c r="A3" s="35"/>
      <c r="B3" s="35"/>
      <c r="C3" s="35"/>
      <c r="D3" s="36" t="s">
        <v>9</v>
      </c>
      <c r="E3" s="36" t="s">
        <v>5</v>
      </c>
      <c r="F3" s="36" t="s">
        <v>8</v>
      </c>
      <c r="G3" s="36" t="s">
        <v>9</v>
      </c>
      <c r="H3" s="36" t="s">
        <v>5</v>
      </c>
      <c r="I3" s="36" t="s">
        <v>8</v>
      </c>
      <c r="J3" s="36" t="s">
        <v>9</v>
      </c>
      <c r="K3" s="36" t="s">
        <v>5</v>
      </c>
      <c r="L3" s="36" t="s">
        <v>8</v>
      </c>
      <c r="M3" s="36" t="s">
        <v>9</v>
      </c>
      <c r="N3" s="36" t="s">
        <v>5</v>
      </c>
      <c r="O3" s="36" t="s">
        <v>8</v>
      </c>
      <c r="P3" s="439"/>
      <c r="Q3" s="437"/>
    </row>
    <row r="4" spans="2:17" ht="31.5" customHeight="1">
      <c r="B4" s="38"/>
      <c r="C4" s="63" t="s">
        <v>122</v>
      </c>
      <c r="Q4" s="35"/>
    </row>
    <row r="5" spans="1:17" s="34" customFormat="1" ht="33.75" customHeight="1">
      <c r="A5" s="40">
        <v>1</v>
      </c>
      <c r="B5" s="41" t="s">
        <v>70</v>
      </c>
      <c r="C5" s="42" t="s">
        <v>14</v>
      </c>
      <c r="D5" s="43">
        <v>30</v>
      </c>
      <c r="E5" s="43">
        <v>6</v>
      </c>
      <c r="F5" s="43">
        <f aca="true" t="shared" si="0" ref="F5:F16">D5*E5</f>
        <v>180</v>
      </c>
      <c r="G5" s="41">
        <v>20</v>
      </c>
      <c r="H5" s="41">
        <v>4</v>
      </c>
      <c r="I5" s="41">
        <f aca="true" t="shared" si="1" ref="I5:I16">G5*H5</f>
        <v>80</v>
      </c>
      <c r="J5" s="41">
        <v>20</v>
      </c>
      <c r="K5" s="41">
        <v>1</v>
      </c>
      <c r="L5" s="44">
        <f aca="true" t="shared" si="2" ref="L5:L16">J5*K5</f>
        <v>20</v>
      </c>
      <c r="M5" s="40">
        <v>30</v>
      </c>
      <c r="N5" s="40">
        <v>5</v>
      </c>
      <c r="O5" s="40">
        <f aca="true" t="shared" si="3" ref="O5:O16">M5*N5</f>
        <v>150</v>
      </c>
      <c r="P5" s="40">
        <f aca="true" t="shared" si="4" ref="P5:P16">F5+I5+L5+O5</f>
        <v>430</v>
      </c>
      <c r="Q5" s="45">
        <f>P5/660*100</f>
        <v>65.15151515151516</v>
      </c>
    </row>
    <row r="6" spans="1:20" ht="26.25" customHeight="1">
      <c r="A6" s="40">
        <v>2</v>
      </c>
      <c r="B6" s="41" t="s">
        <v>75</v>
      </c>
      <c r="C6" s="46" t="s">
        <v>91</v>
      </c>
      <c r="D6" s="43">
        <v>30</v>
      </c>
      <c r="E6" s="43">
        <v>4</v>
      </c>
      <c r="F6" s="43">
        <f t="shared" si="0"/>
        <v>120</v>
      </c>
      <c r="G6" s="41">
        <v>20</v>
      </c>
      <c r="H6" s="41">
        <v>6</v>
      </c>
      <c r="I6" s="41">
        <f t="shared" si="1"/>
        <v>120</v>
      </c>
      <c r="J6" s="41">
        <v>20</v>
      </c>
      <c r="K6" s="41">
        <v>1</v>
      </c>
      <c r="L6" s="44">
        <f t="shared" si="2"/>
        <v>20</v>
      </c>
      <c r="M6" s="40">
        <v>30</v>
      </c>
      <c r="N6" s="40">
        <v>5</v>
      </c>
      <c r="O6" s="40">
        <f t="shared" si="3"/>
        <v>150</v>
      </c>
      <c r="P6" s="40">
        <f t="shared" si="4"/>
        <v>410</v>
      </c>
      <c r="Q6" s="45">
        <f>P6/660*100</f>
        <v>62.121212121212125</v>
      </c>
      <c r="S6" s="47" t="s">
        <v>31</v>
      </c>
      <c r="T6" s="47"/>
    </row>
    <row r="7" spans="1:20" ht="25.5" customHeight="1">
      <c r="A7" s="40">
        <v>3</v>
      </c>
      <c r="B7" s="41" t="s">
        <v>69</v>
      </c>
      <c r="C7" s="46" t="s">
        <v>13</v>
      </c>
      <c r="D7" s="43">
        <v>30</v>
      </c>
      <c r="E7" s="43">
        <v>6</v>
      </c>
      <c r="F7" s="43">
        <f t="shared" si="0"/>
        <v>180</v>
      </c>
      <c r="G7" s="41">
        <v>20</v>
      </c>
      <c r="H7" s="41">
        <v>2</v>
      </c>
      <c r="I7" s="41">
        <f t="shared" si="1"/>
        <v>40</v>
      </c>
      <c r="J7" s="41">
        <v>20</v>
      </c>
      <c r="K7" s="41">
        <v>1</v>
      </c>
      <c r="L7" s="44">
        <f t="shared" si="2"/>
        <v>20</v>
      </c>
      <c r="M7" s="40">
        <v>30</v>
      </c>
      <c r="N7" s="40">
        <v>5</v>
      </c>
      <c r="O7" s="40">
        <f t="shared" si="3"/>
        <v>150</v>
      </c>
      <c r="P7" s="40">
        <f t="shared" si="4"/>
        <v>390</v>
      </c>
      <c r="Q7" s="45">
        <f aca="true" t="shared" si="5" ref="Q7:Q70">P7/660*100</f>
        <v>59.09090909090909</v>
      </c>
      <c r="R7" s="34"/>
      <c r="S7" s="48" t="s">
        <v>33</v>
      </c>
      <c r="T7" s="47"/>
    </row>
    <row r="8" spans="1:20" ht="28.5" customHeight="1">
      <c r="A8" s="40">
        <v>4</v>
      </c>
      <c r="B8" s="41" t="s">
        <v>77</v>
      </c>
      <c r="C8" s="46" t="s">
        <v>25</v>
      </c>
      <c r="D8" s="43">
        <v>30</v>
      </c>
      <c r="E8" s="43">
        <v>4</v>
      </c>
      <c r="F8" s="43">
        <f t="shared" si="0"/>
        <v>120</v>
      </c>
      <c r="G8" s="41">
        <v>20</v>
      </c>
      <c r="H8" s="41">
        <v>2</v>
      </c>
      <c r="I8" s="41">
        <f t="shared" si="1"/>
        <v>40</v>
      </c>
      <c r="J8" s="41">
        <v>20</v>
      </c>
      <c r="K8" s="41">
        <v>1</v>
      </c>
      <c r="L8" s="44">
        <f t="shared" si="2"/>
        <v>20</v>
      </c>
      <c r="M8" s="40">
        <v>30</v>
      </c>
      <c r="N8" s="40">
        <v>5</v>
      </c>
      <c r="O8" s="40">
        <f t="shared" si="3"/>
        <v>150</v>
      </c>
      <c r="P8" s="40">
        <f t="shared" si="4"/>
        <v>330</v>
      </c>
      <c r="Q8" s="45">
        <f t="shared" si="5"/>
        <v>50</v>
      </c>
      <c r="R8" s="34"/>
      <c r="S8" s="47" t="s">
        <v>22</v>
      </c>
      <c r="T8" s="47"/>
    </row>
    <row r="9" spans="1:20" ht="30" customHeight="1">
      <c r="A9" s="40">
        <v>5</v>
      </c>
      <c r="B9" s="41" t="s">
        <v>74</v>
      </c>
      <c r="C9" s="49" t="s">
        <v>92</v>
      </c>
      <c r="D9" s="43">
        <v>30</v>
      </c>
      <c r="E9" s="50">
        <v>6</v>
      </c>
      <c r="F9" s="43">
        <f t="shared" si="0"/>
        <v>180</v>
      </c>
      <c r="G9" s="41">
        <v>20</v>
      </c>
      <c r="H9" s="41">
        <v>2</v>
      </c>
      <c r="I9" s="41">
        <f t="shared" si="1"/>
        <v>40</v>
      </c>
      <c r="J9" s="41">
        <v>20</v>
      </c>
      <c r="K9" s="41">
        <v>3</v>
      </c>
      <c r="L9" s="44">
        <f t="shared" si="2"/>
        <v>60</v>
      </c>
      <c r="M9" s="40">
        <v>30</v>
      </c>
      <c r="N9" s="51">
        <v>5</v>
      </c>
      <c r="O9" s="40">
        <f t="shared" si="3"/>
        <v>150</v>
      </c>
      <c r="P9" s="40">
        <f t="shared" si="4"/>
        <v>430</v>
      </c>
      <c r="Q9" s="45">
        <f t="shared" si="5"/>
        <v>65.15151515151516</v>
      </c>
      <c r="S9" s="47" t="s">
        <v>23</v>
      </c>
      <c r="T9" s="47"/>
    </row>
    <row r="10" spans="1:20" ht="27.75" customHeight="1">
      <c r="A10" s="40">
        <v>6</v>
      </c>
      <c r="B10" s="41" t="s">
        <v>28</v>
      </c>
      <c r="C10" s="42" t="s">
        <v>29</v>
      </c>
      <c r="D10" s="43">
        <v>30</v>
      </c>
      <c r="E10" s="43">
        <v>6</v>
      </c>
      <c r="F10" s="43">
        <f t="shared" si="0"/>
        <v>180</v>
      </c>
      <c r="G10" s="41">
        <v>20</v>
      </c>
      <c r="H10" s="41">
        <v>1</v>
      </c>
      <c r="I10" s="41">
        <f t="shared" si="1"/>
        <v>20</v>
      </c>
      <c r="J10" s="41">
        <v>20</v>
      </c>
      <c r="K10" s="41">
        <v>5</v>
      </c>
      <c r="L10" s="44">
        <f t="shared" si="2"/>
        <v>100</v>
      </c>
      <c r="M10" s="40">
        <v>30</v>
      </c>
      <c r="N10" s="40">
        <v>5</v>
      </c>
      <c r="O10" s="40">
        <f t="shared" si="3"/>
        <v>150</v>
      </c>
      <c r="P10" s="40">
        <f t="shared" si="4"/>
        <v>450</v>
      </c>
      <c r="Q10" s="45">
        <f t="shared" si="5"/>
        <v>68.18181818181817</v>
      </c>
      <c r="S10" s="47" t="s">
        <v>26</v>
      </c>
      <c r="T10" s="47"/>
    </row>
    <row r="11" spans="1:20" ht="24" customHeight="1">
      <c r="A11" s="40">
        <v>7</v>
      </c>
      <c r="B11" s="52" t="s">
        <v>71</v>
      </c>
      <c r="C11" s="49" t="s">
        <v>15</v>
      </c>
      <c r="D11" s="43">
        <v>30</v>
      </c>
      <c r="E11" s="50">
        <v>6</v>
      </c>
      <c r="F11" s="43">
        <f t="shared" si="0"/>
        <v>180</v>
      </c>
      <c r="G11" s="41">
        <v>20</v>
      </c>
      <c r="H11" s="41">
        <v>4</v>
      </c>
      <c r="I11" s="41">
        <f t="shared" si="1"/>
        <v>80</v>
      </c>
      <c r="J11" s="41">
        <v>20</v>
      </c>
      <c r="K11" s="41">
        <v>1</v>
      </c>
      <c r="L11" s="44">
        <f t="shared" si="2"/>
        <v>20</v>
      </c>
      <c r="M11" s="40">
        <v>30</v>
      </c>
      <c r="N11" s="51">
        <v>5</v>
      </c>
      <c r="O11" s="40">
        <f t="shared" si="3"/>
        <v>150</v>
      </c>
      <c r="P11" s="40">
        <f t="shared" si="4"/>
        <v>430</v>
      </c>
      <c r="Q11" s="45">
        <f t="shared" si="5"/>
        <v>65.15151515151516</v>
      </c>
      <c r="S11" s="47" t="s">
        <v>27</v>
      </c>
      <c r="T11" s="47"/>
    </row>
    <row r="12" spans="1:20" ht="22.5" customHeight="1">
      <c r="A12" s="40">
        <v>8</v>
      </c>
      <c r="B12" s="41" t="s">
        <v>76</v>
      </c>
      <c r="C12" s="46" t="s">
        <v>24</v>
      </c>
      <c r="D12" s="43">
        <v>30</v>
      </c>
      <c r="E12" s="43">
        <v>9</v>
      </c>
      <c r="F12" s="43">
        <f t="shared" si="0"/>
        <v>270</v>
      </c>
      <c r="G12" s="41">
        <v>20</v>
      </c>
      <c r="H12" s="41">
        <v>4</v>
      </c>
      <c r="I12" s="41">
        <f t="shared" si="1"/>
        <v>80</v>
      </c>
      <c r="J12" s="41">
        <v>20</v>
      </c>
      <c r="K12" s="41">
        <v>1</v>
      </c>
      <c r="L12" s="44">
        <f t="shared" si="2"/>
        <v>20</v>
      </c>
      <c r="M12" s="40">
        <v>30</v>
      </c>
      <c r="N12" s="40">
        <v>5</v>
      </c>
      <c r="O12" s="40">
        <f t="shared" si="3"/>
        <v>150</v>
      </c>
      <c r="P12" s="40">
        <f t="shared" si="4"/>
        <v>520</v>
      </c>
      <c r="Q12" s="45">
        <f t="shared" si="5"/>
        <v>78.78787878787878</v>
      </c>
      <c r="S12" s="47" t="s">
        <v>3</v>
      </c>
      <c r="T12" s="47"/>
    </row>
    <row r="13" spans="1:20" ht="22.5" customHeight="1">
      <c r="A13" s="40">
        <v>9</v>
      </c>
      <c r="B13" s="41" t="s">
        <v>73</v>
      </c>
      <c r="C13" s="46" t="s">
        <v>20</v>
      </c>
      <c r="D13" s="43">
        <v>30</v>
      </c>
      <c r="E13" s="43">
        <v>2</v>
      </c>
      <c r="F13" s="43">
        <f t="shared" si="0"/>
        <v>60</v>
      </c>
      <c r="G13" s="41">
        <v>20</v>
      </c>
      <c r="H13" s="41">
        <v>1</v>
      </c>
      <c r="I13" s="41">
        <f t="shared" si="1"/>
        <v>20</v>
      </c>
      <c r="J13" s="41">
        <v>20</v>
      </c>
      <c r="K13" s="41">
        <v>1</v>
      </c>
      <c r="L13" s="44">
        <f t="shared" si="2"/>
        <v>20</v>
      </c>
      <c r="M13" s="40">
        <v>30</v>
      </c>
      <c r="N13" s="40">
        <v>5</v>
      </c>
      <c r="O13" s="40">
        <f t="shared" si="3"/>
        <v>150</v>
      </c>
      <c r="P13" s="40">
        <f t="shared" si="4"/>
        <v>250</v>
      </c>
      <c r="Q13" s="45">
        <f t="shared" si="5"/>
        <v>37.878787878787875</v>
      </c>
      <c r="S13" s="47"/>
      <c r="T13" s="47"/>
    </row>
    <row r="14" spans="1:20" ht="22.5" customHeight="1">
      <c r="A14" s="40">
        <v>10</v>
      </c>
      <c r="B14" s="41" t="s">
        <v>72</v>
      </c>
      <c r="C14" s="46" t="s">
        <v>18</v>
      </c>
      <c r="D14" s="43">
        <v>30</v>
      </c>
      <c r="E14" s="43">
        <v>4</v>
      </c>
      <c r="F14" s="43">
        <f t="shared" si="0"/>
        <v>120</v>
      </c>
      <c r="G14" s="41">
        <v>20</v>
      </c>
      <c r="H14" s="41">
        <v>2</v>
      </c>
      <c r="I14" s="41">
        <f t="shared" si="1"/>
        <v>40</v>
      </c>
      <c r="J14" s="41">
        <v>20</v>
      </c>
      <c r="K14" s="41">
        <v>1</v>
      </c>
      <c r="L14" s="44">
        <f t="shared" si="2"/>
        <v>20</v>
      </c>
      <c r="M14" s="40">
        <v>30</v>
      </c>
      <c r="N14" s="40">
        <v>4</v>
      </c>
      <c r="O14" s="40">
        <f t="shared" si="3"/>
        <v>120</v>
      </c>
      <c r="P14" s="40">
        <f t="shared" si="4"/>
        <v>300</v>
      </c>
      <c r="Q14" s="45">
        <f t="shared" si="5"/>
        <v>45.45454545454545</v>
      </c>
      <c r="S14" s="47"/>
      <c r="T14" s="47"/>
    </row>
    <row r="15" spans="1:20" ht="22.5" customHeight="1">
      <c r="A15" s="40">
        <v>11</v>
      </c>
      <c r="B15" s="41"/>
      <c r="C15" s="46" t="s">
        <v>97</v>
      </c>
      <c r="D15" s="43">
        <v>30</v>
      </c>
      <c r="E15" s="43">
        <v>2</v>
      </c>
      <c r="F15" s="43">
        <f t="shared" si="0"/>
        <v>60</v>
      </c>
      <c r="G15" s="41">
        <v>20</v>
      </c>
      <c r="H15" s="41">
        <v>6</v>
      </c>
      <c r="I15" s="41">
        <f t="shared" si="1"/>
        <v>120</v>
      </c>
      <c r="J15" s="41">
        <v>20</v>
      </c>
      <c r="K15" s="41">
        <v>1</v>
      </c>
      <c r="L15" s="44">
        <f t="shared" si="2"/>
        <v>20</v>
      </c>
      <c r="M15" s="40">
        <v>30</v>
      </c>
      <c r="N15" s="40">
        <v>1</v>
      </c>
      <c r="O15" s="40">
        <f t="shared" si="3"/>
        <v>30</v>
      </c>
      <c r="P15" s="40">
        <f t="shared" si="4"/>
        <v>230</v>
      </c>
      <c r="Q15" s="45">
        <f t="shared" si="5"/>
        <v>34.84848484848485</v>
      </c>
      <c r="S15" s="47"/>
      <c r="T15" s="47"/>
    </row>
    <row r="16" spans="1:20" ht="22.5" customHeight="1">
      <c r="A16" s="40">
        <v>12</v>
      </c>
      <c r="B16" s="41"/>
      <c r="C16" s="46" t="s">
        <v>137</v>
      </c>
      <c r="D16" s="43">
        <v>30</v>
      </c>
      <c r="E16" s="43">
        <v>4</v>
      </c>
      <c r="F16" s="43">
        <f t="shared" si="0"/>
        <v>120</v>
      </c>
      <c r="G16" s="41">
        <v>20</v>
      </c>
      <c r="H16" s="41"/>
      <c r="I16" s="41">
        <f t="shared" si="1"/>
        <v>0</v>
      </c>
      <c r="J16" s="41">
        <v>20</v>
      </c>
      <c r="K16" s="41"/>
      <c r="L16" s="44">
        <f t="shared" si="2"/>
        <v>0</v>
      </c>
      <c r="M16" s="40">
        <v>30</v>
      </c>
      <c r="N16" s="40">
        <v>5</v>
      </c>
      <c r="O16" s="40">
        <f t="shared" si="3"/>
        <v>150</v>
      </c>
      <c r="P16" s="40">
        <f t="shared" si="4"/>
        <v>270</v>
      </c>
      <c r="Q16" s="45">
        <f t="shared" si="5"/>
        <v>40.909090909090914</v>
      </c>
      <c r="S16" s="47"/>
      <c r="T16" s="47"/>
    </row>
    <row r="17" spans="1:20" ht="24.75" customHeight="1">
      <c r="A17" s="40"/>
      <c r="B17" s="41"/>
      <c r="C17" s="62" t="s">
        <v>83</v>
      </c>
      <c r="D17" s="43"/>
      <c r="E17" s="43"/>
      <c r="F17" s="43"/>
      <c r="G17" s="41"/>
      <c r="H17" s="41"/>
      <c r="I17" s="41"/>
      <c r="J17" s="41"/>
      <c r="K17" s="41"/>
      <c r="L17" s="44"/>
      <c r="M17" s="40"/>
      <c r="N17" s="40"/>
      <c r="O17" s="40"/>
      <c r="P17" s="40"/>
      <c r="Q17" s="45">
        <f t="shared" si="5"/>
        <v>0</v>
      </c>
      <c r="S17" s="47"/>
      <c r="T17" s="47"/>
    </row>
    <row r="18" spans="1:17" ht="24" customHeight="1">
      <c r="A18" s="40">
        <v>13</v>
      </c>
      <c r="B18" s="41"/>
      <c r="C18" s="46" t="s">
        <v>12</v>
      </c>
      <c r="D18" s="43">
        <v>30</v>
      </c>
      <c r="E18" s="43">
        <v>9</v>
      </c>
      <c r="F18" s="43">
        <f aca="true" t="shared" si="6" ref="F18:F29">D18*E18</f>
        <v>270</v>
      </c>
      <c r="G18" s="41">
        <v>20</v>
      </c>
      <c r="H18" s="41">
        <v>1</v>
      </c>
      <c r="I18" s="41">
        <f aca="true" t="shared" si="7" ref="I18:I29">G18*H18</f>
        <v>20</v>
      </c>
      <c r="J18" s="41">
        <v>20</v>
      </c>
      <c r="K18" s="41">
        <v>1</v>
      </c>
      <c r="L18" s="44">
        <f aca="true" t="shared" si="8" ref="L18:L29">J18*K18</f>
        <v>20</v>
      </c>
      <c r="M18" s="40">
        <v>30</v>
      </c>
      <c r="N18" s="40">
        <v>5</v>
      </c>
      <c r="O18" s="40">
        <f aca="true" t="shared" si="9" ref="O18:O29">M18*N18</f>
        <v>150</v>
      </c>
      <c r="P18" s="40">
        <f aca="true" t="shared" si="10" ref="P18:P29">F18+I18+L18+O18</f>
        <v>460</v>
      </c>
      <c r="Q18" s="81">
        <f t="shared" si="5"/>
        <v>69.6969696969697</v>
      </c>
    </row>
    <row r="19" spans="1:17" ht="23.25" customHeight="1">
      <c r="A19" s="40">
        <v>14</v>
      </c>
      <c r="B19" s="41"/>
      <c r="C19" s="42" t="s">
        <v>93</v>
      </c>
      <c r="D19" s="43">
        <v>30</v>
      </c>
      <c r="E19" s="43">
        <v>6</v>
      </c>
      <c r="F19" s="43">
        <f t="shared" si="6"/>
        <v>180</v>
      </c>
      <c r="G19" s="41">
        <v>20</v>
      </c>
      <c r="H19" s="41">
        <v>1</v>
      </c>
      <c r="I19" s="41">
        <f t="shared" si="7"/>
        <v>20</v>
      </c>
      <c r="J19" s="41">
        <v>20</v>
      </c>
      <c r="K19" s="41">
        <v>2</v>
      </c>
      <c r="L19" s="44">
        <f t="shared" si="8"/>
        <v>40</v>
      </c>
      <c r="M19" s="40">
        <v>30</v>
      </c>
      <c r="N19" s="40">
        <v>5</v>
      </c>
      <c r="O19" s="40">
        <f t="shared" si="9"/>
        <v>150</v>
      </c>
      <c r="P19" s="40">
        <f t="shared" si="10"/>
        <v>390</v>
      </c>
      <c r="Q19" s="81">
        <f t="shared" si="5"/>
        <v>59.09090909090909</v>
      </c>
    </row>
    <row r="20" spans="1:17" ht="24" customHeight="1">
      <c r="A20" s="40">
        <v>15</v>
      </c>
      <c r="B20" s="41"/>
      <c r="C20" s="49" t="s">
        <v>94</v>
      </c>
      <c r="D20" s="43">
        <v>30</v>
      </c>
      <c r="E20" s="50">
        <v>6</v>
      </c>
      <c r="F20" s="43">
        <f t="shared" si="6"/>
        <v>180</v>
      </c>
      <c r="G20" s="41">
        <v>20</v>
      </c>
      <c r="H20" s="41">
        <v>3</v>
      </c>
      <c r="I20" s="41">
        <f t="shared" si="7"/>
        <v>60</v>
      </c>
      <c r="J20" s="41">
        <v>20</v>
      </c>
      <c r="K20" s="41">
        <v>1</v>
      </c>
      <c r="L20" s="44">
        <f t="shared" si="8"/>
        <v>20</v>
      </c>
      <c r="M20" s="40">
        <v>30</v>
      </c>
      <c r="N20" s="51">
        <v>5</v>
      </c>
      <c r="O20" s="40">
        <f t="shared" si="9"/>
        <v>150</v>
      </c>
      <c r="P20" s="40">
        <f t="shared" si="10"/>
        <v>410</v>
      </c>
      <c r="Q20" s="81">
        <f t="shared" si="5"/>
        <v>62.121212121212125</v>
      </c>
    </row>
    <row r="21" spans="1:17" ht="24" customHeight="1">
      <c r="A21" s="40">
        <v>16</v>
      </c>
      <c r="B21" s="52"/>
      <c r="C21" s="49" t="s">
        <v>95</v>
      </c>
      <c r="D21" s="43">
        <v>30</v>
      </c>
      <c r="E21" s="50">
        <v>6</v>
      </c>
      <c r="F21" s="43">
        <f t="shared" si="6"/>
        <v>180</v>
      </c>
      <c r="G21" s="41">
        <v>20</v>
      </c>
      <c r="H21" s="41">
        <v>1</v>
      </c>
      <c r="I21" s="41">
        <f t="shared" si="7"/>
        <v>20</v>
      </c>
      <c r="J21" s="41">
        <v>20</v>
      </c>
      <c r="K21" s="41">
        <v>2</v>
      </c>
      <c r="L21" s="44">
        <f t="shared" si="8"/>
        <v>40</v>
      </c>
      <c r="M21" s="40">
        <v>30</v>
      </c>
      <c r="N21" s="51">
        <v>1</v>
      </c>
      <c r="O21" s="40">
        <f t="shared" si="9"/>
        <v>30</v>
      </c>
      <c r="P21" s="40">
        <f t="shared" si="10"/>
        <v>270</v>
      </c>
      <c r="Q21" s="81">
        <f t="shared" si="5"/>
        <v>40.909090909090914</v>
      </c>
    </row>
    <row r="22" spans="1:17" ht="25.5" customHeight="1">
      <c r="A22" s="40">
        <v>17</v>
      </c>
      <c r="B22" s="41"/>
      <c r="C22" s="42" t="s">
        <v>96</v>
      </c>
      <c r="D22" s="43">
        <v>30</v>
      </c>
      <c r="E22" s="43">
        <v>6</v>
      </c>
      <c r="F22" s="43">
        <f t="shared" si="6"/>
        <v>180</v>
      </c>
      <c r="G22" s="41">
        <v>20</v>
      </c>
      <c r="H22" s="41">
        <v>1</v>
      </c>
      <c r="I22" s="41">
        <f t="shared" si="7"/>
        <v>20</v>
      </c>
      <c r="J22" s="41">
        <v>20</v>
      </c>
      <c r="K22" s="41">
        <v>1</v>
      </c>
      <c r="L22" s="44">
        <f t="shared" si="8"/>
        <v>20</v>
      </c>
      <c r="M22" s="40">
        <v>30</v>
      </c>
      <c r="N22" s="40">
        <v>5</v>
      </c>
      <c r="O22" s="40">
        <f t="shared" si="9"/>
        <v>150</v>
      </c>
      <c r="P22" s="40">
        <f t="shared" si="10"/>
        <v>370</v>
      </c>
      <c r="Q22" s="81">
        <f t="shared" si="5"/>
        <v>56.060606060606055</v>
      </c>
    </row>
    <row r="23" spans="1:17" ht="24.75" customHeight="1">
      <c r="A23" s="40">
        <v>18</v>
      </c>
      <c r="B23" s="41"/>
      <c r="C23" s="46" t="s">
        <v>98</v>
      </c>
      <c r="D23" s="43">
        <v>30</v>
      </c>
      <c r="E23" s="43">
        <v>6</v>
      </c>
      <c r="F23" s="43">
        <f t="shared" si="6"/>
        <v>180</v>
      </c>
      <c r="G23" s="41">
        <v>20</v>
      </c>
      <c r="H23" s="41">
        <v>2</v>
      </c>
      <c r="I23" s="41">
        <f t="shared" si="7"/>
        <v>40</v>
      </c>
      <c r="J23" s="41">
        <v>20</v>
      </c>
      <c r="K23" s="41">
        <v>1</v>
      </c>
      <c r="L23" s="44">
        <f t="shared" si="8"/>
        <v>20</v>
      </c>
      <c r="M23" s="40">
        <v>30</v>
      </c>
      <c r="N23" s="40">
        <v>5</v>
      </c>
      <c r="O23" s="40">
        <f t="shared" si="9"/>
        <v>150</v>
      </c>
      <c r="P23" s="40">
        <f t="shared" si="10"/>
        <v>390</v>
      </c>
      <c r="Q23" s="81">
        <f t="shared" si="5"/>
        <v>59.09090909090909</v>
      </c>
    </row>
    <row r="24" spans="1:17" ht="24" customHeight="1">
      <c r="A24" s="40">
        <v>19</v>
      </c>
      <c r="B24" s="41"/>
      <c r="C24" s="46" t="s">
        <v>100</v>
      </c>
      <c r="D24" s="43">
        <v>30</v>
      </c>
      <c r="E24" s="43">
        <v>1</v>
      </c>
      <c r="F24" s="43">
        <f t="shared" si="6"/>
        <v>30</v>
      </c>
      <c r="G24" s="41">
        <v>20</v>
      </c>
      <c r="H24" s="41">
        <v>1</v>
      </c>
      <c r="I24" s="41">
        <f t="shared" si="7"/>
        <v>20</v>
      </c>
      <c r="J24" s="41">
        <v>20</v>
      </c>
      <c r="K24" s="41">
        <v>1</v>
      </c>
      <c r="L24" s="44">
        <f t="shared" si="8"/>
        <v>20</v>
      </c>
      <c r="M24" s="40">
        <v>30</v>
      </c>
      <c r="N24" s="40">
        <v>1</v>
      </c>
      <c r="O24" s="40">
        <f t="shared" si="9"/>
        <v>30</v>
      </c>
      <c r="P24" s="40">
        <f t="shared" si="10"/>
        <v>100</v>
      </c>
      <c r="Q24" s="81">
        <f t="shared" si="5"/>
        <v>15.151515151515152</v>
      </c>
    </row>
    <row r="25" spans="1:17" ht="22.5" customHeight="1">
      <c r="A25" s="40">
        <v>20</v>
      </c>
      <c r="B25" s="41"/>
      <c r="C25" s="46" t="s">
        <v>101</v>
      </c>
      <c r="D25" s="43">
        <v>30</v>
      </c>
      <c r="E25" s="43">
        <v>1</v>
      </c>
      <c r="F25" s="43">
        <f t="shared" si="6"/>
        <v>30</v>
      </c>
      <c r="G25" s="41">
        <v>20</v>
      </c>
      <c r="H25" s="41">
        <v>1</v>
      </c>
      <c r="I25" s="41">
        <f t="shared" si="7"/>
        <v>20</v>
      </c>
      <c r="J25" s="41">
        <v>20</v>
      </c>
      <c r="K25" s="41">
        <v>1</v>
      </c>
      <c r="L25" s="44">
        <f t="shared" si="8"/>
        <v>20</v>
      </c>
      <c r="M25" s="40">
        <v>30</v>
      </c>
      <c r="N25" s="40">
        <v>1</v>
      </c>
      <c r="O25" s="40">
        <f t="shared" si="9"/>
        <v>30</v>
      </c>
      <c r="P25" s="40">
        <f t="shared" si="10"/>
        <v>100</v>
      </c>
      <c r="Q25" s="81">
        <f t="shared" si="5"/>
        <v>15.151515151515152</v>
      </c>
    </row>
    <row r="26" spans="1:17" ht="22.5" customHeight="1">
      <c r="A26" s="40">
        <v>21</v>
      </c>
      <c r="B26" s="41"/>
      <c r="C26" s="82" t="s">
        <v>102</v>
      </c>
      <c r="D26" s="43">
        <v>30</v>
      </c>
      <c r="E26" s="43">
        <v>4</v>
      </c>
      <c r="F26" s="43">
        <f t="shared" si="6"/>
        <v>120</v>
      </c>
      <c r="G26" s="41">
        <v>20</v>
      </c>
      <c r="H26" s="41">
        <v>2</v>
      </c>
      <c r="I26" s="41">
        <f t="shared" si="7"/>
        <v>40</v>
      </c>
      <c r="J26" s="41">
        <v>20</v>
      </c>
      <c r="K26" s="41">
        <v>1</v>
      </c>
      <c r="L26" s="44">
        <f t="shared" si="8"/>
        <v>20</v>
      </c>
      <c r="M26" s="40">
        <v>30</v>
      </c>
      <c r="N26" s="40">
        <v>1</v>
      </c>
      <c r="O26" s="40">
        <f t="shared" si="9"/>
        <v>30</v>
      </c>
      <c r="P26" s="40">
        <f t="shared" si="10"/>
        <v>210</v>
      </c>
      <c r="Q26" s="81">
        <f t="shared" si="5"/>
        <v>31.818181818181817</v>
      </c>
    </row>
    <row r="27" spans="1:17" ht="23.25" customHeight="1">
      <c r="A27" s="40">
        <v>22</v>
      </c>
      <c r="B27" s="41"/>
      <c r="C27" s="42" t="s">
        <v>103</v>
      </c>
      <c r="D27" s="43">
        <v>30</v>
      </c>
      <c r="E27" s="50">
        <v>4</v>
      </c>
      <c r="F27" s="43">
        <f t="shared" si="6"/>
        <v>120</v>
      </c>
      <c r="G27" s="41">
        <v>20</v>
      </c>
      <c r="H27" s="41">
        <v>2</v>
      </c>
      <c r="I27" s="41">
        <f t="shared" si="7"/>
        <v>40</v>
      </c>
      <c r="J27" s="41">
        <v>20</v>
      </c>
      <c r="K27" s="41">
        <v>1</v>
      </c>
      <c r="L27" s="44">
        <f t="shared" si="8"/>
        <v>20</v>
      </c>
      <c r="M27" s="40">
        <v>30</v>
      </c>
      <c r="N27" s="40">
        <v>1</v>
      </c>
      <c r="O27" s="40">
        <f t="shared" si="9"/>
        <v>30</v>
      </c>
      <c r="P27" s="40">
        <f t="shared" si="10"/>
        <v>210</v>
      </c>
      <c r="Q27" s="81">
        <f t="shared" si="5"/>
        <v>31.818181818181817</v>
      </c>
    </row>
    <row r="28" spans="1:17" ht="25.5" customHeight="1">
      <c r="A28" s="40">
        <v>23</v>
      </c>
      <c r="B28" s="53"/>
      <c r="C28" s="49" t="s">
        <v>104</v>
      </c>
      <c r="D28" s="43">
        <v>30</v>
      </c>
      <c r="E28" s="50">
        <v>4</v>
      </c>
      <c r="F28" s="43">
        <f t="shared" si="6"/>
        <v>120</v>
      </c>
      <c r="G28" s="41">
        <v>20</v>
      </c>
      <c r="H28" s="41">
        <v>1</v>
      </c>
      <c r="I28" s="41">
        <f t="shared" si="7"/>
        <v>20</v>
      </c>
      <c r="J28" s="41">
        <v>20</v>
      </c>
      <c r="K28" s="41">
        <v>2</v>
      </c>
      <c r="L28" s="44">
        <f t="shared" si="8"/>
        <v>40</v>
      </c>
      <c r="M28" s="40">
        <v>30</v>
      </c>
      <c r="N28" s="40">
        <v>1</v>
      </c>
      <c r="O28" s="40">
        <f t="shared" si="9"/>
        <v>30</v>
      </c>
      <c r="P28" s="40">
        <f t="shared" si="10"/>
        <v>210</v>
      </c>
      <c r="Q28" s="81">
        <f t="shared" si="5"/>
        <v>31.818181818181817</v>
      </c>
    </row>
    <row r="29" spans="1:17" ht="21.75" customHeight="1">
      <c r="A29" s="40">
        <v>24</v>
      </c>
      <c r="B29" s="41"/>
      <c r="C29" s="42" t="s">
        <v>99</v>
      </c>
      <c r="D29" s="43">
        <v>30</v>
      </c>
      <c r="E29" s="50">
        <v>1</v>
      </c>
      <c r="F29" s="43">
        <f t="shared" si="6"/>
        <v>30</v>
      </c>
      <c r="G29" s="41">
        <v>20</v>
      </c>
      <c r="H29" s="41">
        <v>1</v>
      </c>
      <c r="I29" s="41">
        <f t="shared" si="7"/>
        <v>20</v>
      </c>
      <c r="J29" s="41">
        <v>20</v>
      </c>
      <c r="K29" s="41">
        <v>1</v>
      </c>
      <c r="L29" s="44">
        <f t="shared" si="8"/>
        <v>20</v>
      </c>
      <c r="M29" s="40">
        <v>30</v>
      </c>
      <c r="N29" s="40">
        <v>1</v>
      </c>
      <c r="O29" s="40">
        <f t="shared" si="9"/>
        <v>30</v>
      </c>
      <c r="P29" s="40">
        <f t="shared" si="10"/>
        <v>100</v>
      </c>
      <c r="Q29" s="81">
        <f t="shared" si="5"/>
        <v>15.151515151515152</v>
      </c>
    </row>
    <row r="30" spans="1:17" ht="21.75" customHeight="1">
      <c r="A30" s="40"/>
      <c r="B30" s="41"/>
      <c r="C30" s="42"/>
      <c r="D30" s="43"/>
      <c r="E30" s="50"/>
      <c r="F30" s="43"/>
      <c r="G30" s="41"/>
      <c r="H30" s="41"/>
      <c r="I30" s="41"/>
      <c r="J30" s="41"/>
      <c r="K30" s="41"/>
      <c r="L30" s="44"/>
      <c r="M30" s="40"/>
      <c r="N30" s="40"/>
      <c r="O30" s="40"/>
      <c r="P30" s="40"/>
      <c r="Q30" s="45">
        <f t="shared" si="5"/>
        <v>0</v>
      </c>
    </row>
    <row r="31" spans="1:17" s="74" customFormat="1" ht="21.75" customHeight="1">
      <c r="A31" s="70"/>
      <c r="B31" s="67"/>
      <c r="C31" s="79" t="s">
        <v>119</v>
      </c>
      <c r="D31" s="71"/>
      <c r="E31" s="54"/>
      <c r="F31" s="71"/>
      <c r="G31" s="67"/>
      <c r="H31" s="67"/>
      <c r="I31" s="67"/>
      <c r="J31" s="67"/>
      <c r="K31" s="67"/>
      <c r="L31" s="72"/>
      <c r="M31" s="70"/>
      <c r="N31" s="70"/>
      <c r="O31" s="70"/>
      <c r="P31" s="70"/>
      <c r="Q31" s="73">
        <f t="shared" si="5"/>
        <v>0</v>
      </c>
    </row>
    <row r="32" spans="1:17" s="74" customFormat="1" ht="22.5" customHeight="1">
      <c r="A32" s="70">
        <v>25</v>
      </c>
      <c r="B32" s="56" t="s">
        <v>105</v>
      </c>
      <c r="C32" s="59" t="s">
        <v>106</v>
      </c>
      <c r="D32" s="56">
        <v>30</v>
      </c>
      <c r="E32" s="57">
        <v>6</v>
      </c>
      <c r="F32" s="71">
        <f aca="true" t="shared" si="11" ref="F32:F39">D32*E32</f>
        <v>180</v>
      </c>
      <c r="G32" s="56">
        <v>20</v>
      </c>
      <c r="H32" s="56">
        <v>5</v>
      </c>
      <c r="I32" s="67">
        <f aca="true" t="shared" si="12" ref="I32:I39">G32*H32</f>
        <v>100</v>
      </c>
      <c r="J32" s="56">
        <v>20</v>
      </c>
      <c r="K32" s="56">
        <v>1</v>
      </c>
      <c r="L32" s="72">
        <f aca="true" t="shared" si="13" ref="L32:L39">J32*K32</f>
        <v>20</v>
      </c>
      <c r="M32" s="56">
        <v>30</v>
      </c>
      <c r="N32" s="56">
        <v>5</v>
      </c>
      <c r="O32" s="70">
        <f aca="true" t="shared" si="14" ref="O32:O39">M32*N32</f>
        <v>150</v>
      </c>
      <c r="P32" s="70">
        <f aca="true" t="shared" si="15" ref="P32:P39">F32+I32+L32+O32</f>
        <v>450</v>
      </c>
      <c r="Q32" s="73">
        <f t="shared" si="5"/>
        <v>68.18181818181817</v>
      </c>
    </row>
    <row r="33" spans="1:17" s="74" customFormat="1" ht="21" customHeight="1">
      <c r="A33" s="70">
        <v>26</v>
      </c>
      <c r="B33" s="56" t="s">
        <v>107</v>
      </c>
      <c r="C33" s="59" t="s">
        <v>108</v>
      </c>
      <c r="D33" s="56">
        <v>30</v>
      </c>
      <c r="E33" s="57">
        <v>4</v>
      </c>
      <c r="F33" s="71">
        <f t="shared" si="11"/>
        <v>120</v>
      </c>
      <c r="G33" s="56">
        <v>20</v>
      </c>
      <c r="H33" s="56">
        <v>5</v>
      </c>
      <c r="I33" s="67">
        <f t="shared" si="12"/>
        <v>100</v>
      </c>
      <c r="J33" s="56">
        <v>20</v>
      </c>
      <c r="K33" s="56">
        <v>1</v>
      </c>
      <c r="L33" s="72">
        <f t="shared" si="13"/>
        <v>20</v>
      </c>
      <c r="M33" s="56">
        <v>30</v>
      </c>
      <c r="N33" s="56">
        <v>5</v>
      </c>
      <c r="O33" s="70">
        <f t="shared" si="14"/>
        <v>150</v>
      </c>
      <c r="P33" s="70">
        <f t="shared" si="15"/>
        <v>390</v>
      </c>
      <c r="Q33" s="73">
        <f t="shared" si="5"/>
        <v>59.09090909090909</v>
      </c>
    </row>
    <row r="34" spans="1:17" s="74" customFormat="1" ht="26.25" customHeight="1">
      <c r="A34" s="70">
        <v>27</v>
      </c>
      <c r="B34" s="56" t="s">
        <v>109</v>
      </c>
      <c r="C34" s="59" t="s">
        <v>110</v>
      </c>
      <c r="D34" s="56">
        <v>30</v>
      </c>
      <c r="E34" s="56">
        <v>6</v>
      </c>
      <c r="F34" s="71">
        <f t="shared" si="11"/>
        <v>180</v>
      </c>
      <c r="G34" s="56">
        <v>20</v>
      </c>
      <c r="H34" s="56">
        <v>3</v>
      </c>
      <c r="I34" s="67">
        <f t="shared" si="12"/>
        <v>60</v>
      </c>
      <c r="J34" s="56">
        <v>20</v>
      </c>
      <c r="K34" s="56">
        <v>1</v>
      </c>
      <c r="L34" s="72">
        <f t="shared" si="13"/>
        <v>20</v>
      </c>
      <c r="M34" s="56">
        <v>30</v>
      </c>
      <c r="N34" s="56">
        <v>4</v>
      </c>
      <c r="O34" s="70">
        <f t="shared" si="14"/>
        <v>120</v>
      </c>
      <c r="P34" s="70">
        <f t="shared" si="15"/>
        <v>380</v>
      </c>
      <c r="Q34" s="73">
        <f t="shared" si="5"/>
        <v>57.57575757575758</v>
      </c>
    </row>
    <row r="35" spans="1:17" s="74" customFormat="1" ht="25.5" customHeight="1">
      <c r="A35" s="70">
        <v>28</v>
      </c>
      <c r="B35" s="56" t="s">
        <v>111</v>
      </c>
      <c r="C35" s="59" t="s">
        <v>112</v>
      </c>
      <c r="D35" s="56">
        <v>30</v>
      </c>
      <c r="E35" s="56">
        <v>6</v>
      </c>
      <c r="F35" s="71">
        <f t="shared" si="11"/>
        <v>180</v>
      </c>
      <c r="G35" s="56">
        <v>20</v>
      </c>
      <c r="H35" s="56">
        <v>2</v>
      </c>
      <c r="I35" s="67">
        <f t="shared" si="12"/>
        <v>40</v>
      </c>
      <c r="J35" s="56">
        <v>20</v>
      </c>
      <c r="K35" s="56">
        <v>1</v>
      </c>
      <c r="L35" s="72">
        <f t="shared" si="13"/>
        <v>20</v>
      </c>
      <c r="M35" s="56">
        <v>30</v>
      </c>
      <c r="N35" s="56">
        <v>1</v>
      </c>
      <c r="O35" s="70">
        <f t="shared" si="14"/>
        <v>30</v>
      </c>
      <c r="P35" s="70">
        <f t="shared" si="15"/>
        <v>270</v>
      </c>
      <c r="Q35" s="73">
        <f t="shared" si="5"/>
        <v>40.909090909090914</v>
      </c>
    </row>
    <row r="36" spans="1:17" s="74" customFormat="1" ht="28.5" customHeight="1">
      <c r="A36" s="70">
        <v>29</v>
      </c>
      <c r="B36" s="56" t="s">
        <v>113</v>
      </c>
      <c r="C36" s="59" t="s">
        <v>114</v>
      </c>
      <c r="D36" s="56">
        <v>30</v>
      </c>
      <c r="E36" s="56">
        <v>4</v>
      </c>
      <c r="F36" s="71">
        <f t="shared" si="11"/>
        <v>120</v>
      </c>
      <c r="G36" s="56">
        <v>20</v>
      </c>
      <c r="H36" s="56">
        <v>1</v>
      </c>
      <c r="I36" s="67">
        <f t="shared" si="12"/>
        <v>20</v>
      </c>
      <c r="J36" s="56">
        <v>20</v>
      </c>
      <c r="K36" s="56">
        <v>1</v>
      </c>
      <c r="L36" s="72">
        <f t="shared" si="13"/>
        <v>20</v>
      </c>
      <c r="M36" s="56">
        <v>30</v>
      </c>
      <c r="N36" s="56">
        <v>1</v>
      </c>
      <c r="O36" s="70">
        <f t="shared" si="14"/>
        <v>30</v>
      </c>
      <c r="P36" s="70">
        <f t="shared" si="15"/>
        <v>190</v>
      </c>
      <c r="Q36" s="73">
        <f t="shared" si="5"/>
        <v>28.78787878787879</v>
      </c>
    </row>
    <row r="37" spans="1:17" s="74" customFormat="1" ht="24.75" customHeight="1">
      <c r="A37" s="70">
        <v>30</v>
      </c>
      <c r="B37" s="56" t="s">
        <v>115</v>
      </c>
      <c r="C37" s="59" t="s">
        <v>116</v>
      </c>
      <c r="D37" s="56">
        <v>30</v>
      </c>
      <c r="E37" s="56">
        <v>4</v>
      </c>
      <c r="F37" s="71">
        <f t="shared" si="11"/>
        <v>120</v>
      </c>
      <c r="G37" s="56">
        <v>20</v>
      </c>
      <c r="H37" s="56">
        <v>1</v>
      </c>
      <c r="I37" s="67">
        <f t="shared" si="12"/>
        <v>20</v>
      </c>
      <c r="J37" s="56">
        <v>20</v>
      </c>
      <c r="K37" s="56">
        <v>1</v>
      </c>
      <c r="L37" s="72">
        <f t="shared" si="13"/>
        <v>20</v>
      </c>
      <c r="M37" s="56">
        <v>30</v>
      </c>
      <c r="N37" s="56">
        <v>1</v>
      </c>
      <c r="O37" s="70">
        <f t="shared" si="14"/>
        <v>30</v>
      </c>
      <c r="P37" s="70">
        <f t="shared" si="15"/>
        <v>190</v>
      </c>
      <c r="Q37" s="73">
        <f t="shared" si="5"/>
        <v>28.78787878787879</v>
      </c>
    </row>
    <row r="38" spans="1:17" s="74" customFormat="1" ht="24" customHeight="1">
      <c r="A38" s="70">
        <v>31</v>
      </c>
      <c r="B38" s="56" t="s">
        <v>117</v>
      </c>
      <c r="C38" s="59" t="s">
        <v>118</v>
      </c>
      <c r="D38" s="56">
        <v>30</v>
      </c>
      <c r="E38" s="56">
        <v>2</v>
      </c>
      <c r="F38" s="71">
        <f t="shared" si="11"/>
        <v>60</v>
      </c>
      <c r="G38" s="56">
        <v>20</v>
      </c>
      <c r="H38" s="56">
        <v>1</v>
      </c>
      <c r="I38" s="67">
        <f t="shared" si="12"/>
        <v>20</v>
      </c>
      <c r="J38" s="56">
        <v>20</v>
      </c>
      <c r="K38" s="56">
        <v>1</v>
      </c>
      <c r="L38" s="72">
        <f t="shared" si="13"/>
        <v>20</v>
      </c>
      <c r="M38" s="56">
        <v>30</v>
      </c>
      <c r="N38" s="56">
        <v>1</v>
      </c>
      <c r="O38" s="70">
        <f t="shared" si="14"/>
        <v>30</v>
      </c>
      <c r="P38" s="70">
        <f t="shared" si="15"/>
        <v>130</v>
      </c>
      <c r="Q38" s="73">
        <f t="shared" si="5"/>
        <v>19.696969696969695</v>
      </c>
    </row>
    <row r="39" spans="1:17" s="74" customFormat="1" ht="30.75" customHeight="1">
      <c r="A39" s="70">
        <v>32</v>
      </c>
      <c r="B39" s="56" t="s">
        <v>120</v>
      </c>
      <c r="C39" s="56" t="s">
        <v>121</v>
      </c>
      <c r="D39" s="71">
        <v>30</v>
      </c>
      <c r="E39" s="71"/>
      <c r="F39" s="71">
        <f t="shared" si="11"/>
        <v>0</v>
      </c>
      <c r="G39" s="67">
        <v>20</v>
      </c>
      <c r="H39" s="67"/>
      <c r="I39" s="67">
        <f t="shared" si="12"/>
        <v>0</v>
      </c>
      <c r="J39" s="67">
        <v>20</v>
      </c>
      <c r="K39" s="67"/>
      <c r="L39" s="72">
        <f t="shared" si="13"/>
        <v>0</v>
      </c>
      <c r="M39" s="70">
        <v>30</v>
      </c>
      <c r="N39" s="70"/>
      <c r="O39" s="70">
        <f t="shared" si="14"/>
        <v>0</v>
      </c>
      <c r="P39" s="70">
        <f t="shared" si="15"/>
        <v>0</v>
      </c>
      <c r="Q39" s="73">
        <f t="shared" si="5"/>
        <v>0</v>
      </c>
    </row>
    <row r="40" spans="1:17" ht="24.75" customHeight="1">
      <c r="A40" s="40"/>
      <c r="B40" s="58"/>
      <c r="C40" s="58"/>
      <c r="D40" s="43"/>
      <c r="E40" s="43"/>
      <c r="F40" s="43"/>
      <c r="G40" s="41"/>
      <c r="H40" s="41"/>
      <c r="I40" s="41"/>
      <c r="J40" s="41"/>
      <c r="K40" s="41"/>
      <c r="L40" s="44"/>
      <c r="M40" s="40"/>
      <c r="N40" s="40"/>
      <c r="O40" s="40"/>
      <c r="P40" s="40"/>
      <c r="Q40" s="45"/>
    </row>
    <row r="41" spans="1:17" ht="30.75" customHeight="1">
      <c r="A41" s="40"/>
      <c r="B41" s="58"/>
      <c r="C41" s="61" t="s">
        <v>123</v>
      </c>
      <c r="D41" s="43"/>
      <c r="E41" s="43"/>
      <c r="F41" s="43"/>
      <c r="G41" s="41"/>
      <c r="H41" s="41"/>
      <c r="I41" s="41"/>
      <c r="J41" s="41"/>
      <c r="K41" s="41"/>
      <c r="L41" s="44"/>
      <c r="M41" s="40"/>
      <c r="N41" s="40"/>
      <c r="O41" s="40"/>
      <c r="P41" s="40"/>
      <c r="Q41" s="45"/>
    </row>
    <row r="42" spans="1:17" ht="30.75" customHeight="1">
      <c r="A42" s="40">
        <v>33</v>
      </c>
      <c r="B42" s="41"/>
      <c r="C42" s="46" t="s">
        <v>124</v>
      </c>
      <c r="D42" s="43">
        <v>30</v>
      </c>
      <c r="E42" s="43">
        <v>3</v>
      </c>
      <c r="F42" s="43">
        <f>D42*E42</f>
        <v>90</v>
      </c>
      <c r="G42" s="41">
        <v>20</v>
      </c>
      <c r="H42" s="41">
        <v>2</v>
      </c>
      <c r="I42" s="41">
        <f>G42*H42</f>
        <v>40</v>
      </c>
      <c r="J42" s="41">
        <v>20</v>
      </c>
      <c r="K42" s="41">
        <v>1</v>
      </c>
      <c r="L42" s="44">
        <f>J42*K42</f>
        <v>20</v>
      </c>
      <c r="M42" s="40">
        <v>30</v>
      </c>
      <c r="N42" s="40">
        <v>1</v>
      </c>
      <c r="O42" s="40">
        <f>M42*N42</f>
        <v>30</v>
      </c>
      <c r="P42" s="40">
        <f>F42+I42+L42+O42</f>
        <v>180</v>
      </c>
      <c r="Q42" s="45">
        <f t="shared" si="5"/>
        <v>27.27272727272727</v>
      </c>
    </row>
    <row r="43" spans="1:17" ht="33.75" customHeight="1">
      <c r="A43" s="40">
        <v>34</v>
      </c>
      <c r="B43" s="52"/>
      <c r="C43" s="49" t="s">
        <v>125</v>
      </c>
      <c r="D43" s="43">
        <v>30</v>
      </c>
      <c r="E43" s="50">
        <v>1</v>
      </c>
      <c r="F43" s="43">
        <f>D43*E43</f>
        <v>30</v>
      </c>
      <c r="G43" s="41">
        <v>20</v>
      </c>
      <c r="H43" s="41">
        <v>1</v>
      </c>
      <c r="I43" s="41">
        <f>G43*H43</f>
        <v>20</v>
      </c>
      <c r="J43" s="41">
        <v>20</v>
      </c>
      <c r="K43" s="41">
        <v>1</v>
      </c>
      <c r="L43" s="44">
        <f>J43*K43</f>
        <v>20</v>
      </c>
      <c r="M43" s="40">
        <v>30</v>
      </c>
      <c r="N43" s="51">
        <v>1</v>
      </c>
      <c r="O43" s="40">
        <f>M43*N43</f>
        <v>30</v>
      </c>
      <c r="P43" s="40">
        <f>F43+I43+L43+O43</f>
        <v>100</v>
      </c>
      <c r="Q43" s="45">
        <f t="shared" si="5"/>
        <v>15.151515151515152</v>
      </c>
    </row>
    <row r="44" spans="1:17" ht="28.5" customHeight="1">
      <c r="A44" s="40">
        <v>35</v>
      </c>
      <c r="B44" s="53"/>
      <c r="C44" s="49" t="s">
        <v>126</v>
      </c>
      <c r="D44" s="43">
        <v>30</v>
      </c>
      <c r="E44" s="64">
        <v>1</v>
      </c>
      <c r="F44" s="43">
        <f>D44*E44</f>
        <v>30</v>
      </c>
      <c r="G44" s="41">
        <v>20</v>
      </c>
      <c r="H44" s="41">
        <v>1</v>
      </c>
      <c r="I44" s="41">
        <f>G44*H44</f>
        <v>20</v>
      </c>
      <c r="J44" s="41">
        <v>20</v>
      </c>
      <c r="K44" s="41">
        <v>1</v>
      </c>
      <c r="L44" s="44">
        <f>J44*K44</f>
        <v>20</v>
      </c>
      <c r="M44" s="40">
        <v>30</v>
      </c>
      <c r="N44" s="51">
        <v>1</v>
      </c>
      <c r="O44" s="40">
        <f>M44*N44</f>
        <v>30</v>
      </c>
      <c r="P44" s="40">
        <f>F44+I44+L44+O44</f>
        <v>100</v>
      </c>
      <c r="Q44" s="45">
        <f t="shared" si="5"/>
        <v>15.151515151515152</v>
      </c>
    </row>
    <row r="45" spans="1:17" ht="25.5" customHeight="1">
      <c r="A45" s="40">
        <v>36</v>
      </c>
      <c r="B45" s="41"/>
      <c r="C45" s="49" t="s">
        <v>127</v>
      </c>
      <c r="D45" s="43">
        <v>30</v>
      </c>
      <c r="E45" s="50">
        <v>1</v>
      </c>
      <c r="F45" s="43">
        <f>D45*E45</f>
        <v>30</v>
      </c>
      <c r="G45" s="41">
        <v>20</v>
      </c>
      <c r="H45" s="41">
        <v>1</v>
      </c>
      <c r="I45" s="41">
        <f>G45*H45</f>
        <v>20</v>
      </c>
      <c r="J45" s="41">
        <v>20</v>
      </c>
      <c r="K45" s="41">
        <v>3</v>
      </c>
      <c r="L45" s="44">
        <f>J45*K45</f>
        <v>60</v>
      </c>
      <c r="M45" s="40">
        <v>30</v>
      </c>
      <c r="N45" s="51">
        <v>1</v>
      </c>
      <c r="O45" s="40">
        <f>M45*N45</f>
        <v>30</v>
      </c>
      <c r="P45" s="40">
        <f>F45+I45+L45+O45</f>
        <v>140</v>
      </c>
      <c r="Q45" s="45">
        <f t="shared" si="5"/>
        <v>21.21212121212121</v>
      </c>
    </row>
    <row r="46" spans="1:17" ht="31.5" customHeight="1">
      <c r="A46" s="40">
        <v>37</v>
      </c>
      <c r="B46" s="41"/>
      <c r="C46" s="49" t="s">
        <v>128</v>
      </c>
      <c r="D46" s="43">
        <v>30</v>
      </c>
      <c r="E46" s="65">
        <v>1</v>
      </c>
      <c r="F46" s="43">
        <f>D46*E46</f>
        <v>30</v>
      </c>
      <c r="G46" s="41">
        <v>20</v>
      </c>
      <c r="H46" s="41">
        <v>1</v>
      </c>
      <c r="I46" s="41">
        <f>G46*H46</f>
        <v>20</v>
      </c>
      <c r="J46" s="41">
        <v>20</v>
      </c>
      <c r="K46" s="41">
        <v>1</v>
      </c>
      <c r="L46" s="44">
        <f>J46*K46</f>
        <v>20</v>
      </c>
      <c r="M46" s="40">
        <v>30</v>
      </c>
      <c r="N46" s="51">
        <v>1</v>
      </c>
      <c r="O46" s="40">
        <f>M46*N46</f>
        <v>30</v>
      </c>
      <c r="P46" s="40">
        <f>F46+I46+L46+O46</f>
        <v>100</v>
      </c>
      <c r="Q46" s="45">
        <f t="shared" si="5"/>
        <v>15.151515151515152</v>
      </c>
    </row>
    <row r="47" spans="1:17" ht="31.5" customHeight="1">
      <c r="A47" s="40"/>
      <c r="B47" s="41"/>
      <c r="C47" s="49"/>
      <c r="D47" s="43"/>
      <c r="E47" s="65"/>
      <c r="F47" s="43"/>
      <c r="G47" s="41"/>
      <c r="H47" s="41"/>
      <c r="I47" s="41"/>
      <c r="J47" s="41"/>
      <c r="K47" s="41"/>
      <c r="L47" s="44"/>
      <c r="M47" s="40"/>
      <c r="N47" s="51"/>
      <c r="O47" s="40"/>
      <c r="P47" s="40"/>
      <c r="Q47" s="45"/>
    </row>
    <row r="48" spans="1:17" s="68" customFormat="1" ht="31.5" customHeight="1">
      <c r="A48" s="40"/>
      <c r="B48" s="41"/>
      <c r="C48" s="66" t="s">
        <v>129</v>
      </c>
      <c r="D48" s="43"/>
      <c r="E48" s="93"/>
      <c r="F48" s="43"/>
      <c r="G48" s="41"/>
      <c r="H48" s="41"/>
      <c r="I48" s="41"/>
      <c r="J48" s="41"/>
      <c r="K48" s="41"/>
      <c r="L48" s="44"/>
      <c r="M48" s="40"/>
      <c r="N48" s="77"/>
      <c r="O48" s="40"/>
      <c r="P48" s="40"/>
      <c r="Q48" s="45"/>
    </row>
    <row r="49" spans="1:17" s="68" customFormat="1" ht="22.5" customHeight="1">
      <c r="A49" s="40">
        <v>38</v>
      </c>
      <c r="B49" s="41"/>
      <c r="C49" s="49" t="s">
        <v>130</v>
      </c>
      <c r="D49" s="43">
        <v>30</v>
      </c>
      <c r="E49" s="64">
        <v>3</v>
      </c>
      <c r="F49" s="43">
        <f>D49*E49</f>
        <v>90</v>
      </c>
      <c r="G49" s="41">
        <v>20</v>
      </c>
      <c r="H49" s="41">
        <v>1</v>
      </c>
      <c r="I49" s="41">
        <f>G49*H49</f>
        <v>20</v>
      </c>
      <c r="J49" s="41">
        <v>20</v>
      </c>
      <c r="K49" s="41">
        <v>3</v>
      </c>
      <c r="L49" s="44">
        <f>J49*K49</f>
        <v>60</v>
      </c>
      <c r="M49" s="40">
        <v>30</v>
      </c>
      <c r="N49" s="77">
        <v>5</v>
      </c>
      <c r="O49" s="40">
        <f>M49*N49</f>
        <v>150</v>
      </c>
      <c r="P49" s="40">
        <f>F49+I49+L49+O49</f>
        <v>320</v>
      </c>
      <c r="Q49" s="45">
        <f t="shared" si="5"/>
        <v>48.484848484848484</v>
      </c>
    </row>
    <row r="50" spans="1:17" s="68" customFormat="1" ht="27.75" customHeight="1">
      <c r="A50" s="40">
        <v>39</v>
      </c>
      <c r="B50" s="41"/>
      <c r="C50" s="49" t="s">
        <v>131</v>
      </c>
      <c r="D50" s="43">
        <v>30</v>
      </c>
      <c r="E50" s="64">
        <v>3</v>
      </c>
      <c r="F50" s="43">
        <f>D50*E50</f>
        <v>90</v>
      </c>
      <c r="G50" s="41">
        <v>20</v>
      </c>
      <c r="H50" s="41">
        <v>1</v>
      </c>
      <c r="I50" s="41">
        <f>G50*H50</f>
        <v>20</v>
      </c>
      <c r="J50" s="41">
        <v>20</v>
      </c>
      <c r="K50" s="41">
        <v>4</v>
      </c>
      <c r="L50" s="44">
        <f>J50*K50</f>
        <v>80</v>
      </c>
      <c r="M50" s="40">
        <v>30</v>
      </c>
      <c r="N50" s="77">
        <v>1</v>
      </c>
      <c r="O50" s="40">
        <f>M50*N50</f>
        <v>30</v>
      </c>
      <c r="P50" s="40">
        <f>F50+I50+L50+O50</f>
        <v>220</v>
      </c>
      <c r="Q50" s="45">
        <f t="shared" si="5"/>
        <v>33.33333333333333</v>
      </c>
    </row>
    <row r="51" spans="1:17" s="68" customFormat="1" ht="27" customHeight="1">
      <c r="A51" s="40">
        <v>40</v>
      </c>
      <c r="B51" s="52"/>
      <c r="C51" s="49" t="s">
        <v>132</v>
      </c>
      <c r="D51" s="43">
        <v>30</v>
      </c>
      <c r="E51" s="64">
        <v>1</v>
      </c>
      <c r="F51" s="43">
        <f>D51*E51</f>
        <v>30</v>
      </c>
      <c r="G51" s="41">
        <v>20</v>
      </c>
      <c r="H51" s="41">
        <v>1</v>
      </c>
      <c r="I51" s="41">
        <f>G51*H51</f>
        <v>20</v>
      </c>
      <c r="J51" s="41">
        <v>20</v>
      </c>
      <c r="K51" s="41">
        <v>1</v>
      </c>
      <c r="L51" s="44">
        <f>J51*K51</f>
        <v>20</v>
      </c>
      <c r="M51" s="40">
        <v>30</v>
      </c>
      <c r="N51" s="77">
        <v>1</v>
      </c>
      <c r="O51" s="40">
        <f>M51*N51</f>
        <v>30</v>
      </c>
      <c r="P51" s="40">
        <f>F51+I51+L51+O51</f>
        <v>100</v>
      </c>
      <c r="Q51" s="45">
        <f t="shared" si="5"/>
        <v>15.151515151515152</v>
      </c>
    </row>
    <row r="52" spans="1:17" s="74" customFormat="1" ht="27" customHeight="1">
      <c r="A52" s="70"/>
      <c r="B52" s="76"/>
      <c r="C52" s="75"/>
      <c r="D52" s="71"/>
      <c r="E52" s="54"/>
      <c r="F52" s="71"/>
      <c r="G52" s="67"/>
      <c r="H52" s="67"/>
      <c r="I52" s="67"/>
      <c r="J52" s="67"/>
      <c r="K52" s="67"/>
      <c r="L52" s="72"/>
      <c r="M52" s="70"/>
      <c r="N52" s="69"/>
      <c r="O52" s="70"/>
      <c r="P52" s="70"/>
      <c r="Q52" s="73"/>
    </row>
    <row r="53" spans="1:17" ht="27" customHeight="1">
      <c r="A53" s="40"/>
      <c r="B53" s="52"/>
      <c r="C53" s="66" t="s">
        <v>133</v>
      </c>
      <c r="D53" s="43"/>
      <c r="E53" s="50"/>
      <c r="F53" s="43"/>
      <c r="G53" s="41"/>
      <c r="H53" s="41"/>
      <c r="I53" s="41"/>
      <c r="J53" s="41"/>
      <c r="K53" s="41"/>
      <c r="L53" s="44"/>
      <c r="M53" s="40"/>
      <c r="N53" s="51"/>
      <c r="O53" s="40"/>
      <c r="P53" s="40"/>
      <c r="Q53" s="45"/>
    </row>
    <row r="54" spans="1:17" ht="28.5" customHeight="1">
      <c r="A54" s="40">
        <v>41</v>
      </c>
      <c r="B54" s="52"/>
      <c r="C54" s="49" t="s">
        <v>21</v>
      </c>
      <c r="D54" s="43">
        <v>30</v>
      </c>
      <c r="E54" s="50">
        <v>6</v>
      </c>
      <c r="F54" s="43">
        <f aca="true" t="shared" si="16" ref="F54:F64">D54*E54</f>
        <v>180</v>
      </c>
      <c r="G54" s="41">
        <v>20</v>
      </c>
      <c r="H54" s="41">
        <v>4</v>
      </c>
      <c r="I54" s="41">
        <f aca="true" t="shared" si="17" ref="I54:I64">G54*H54</f>
        <v>80</v>
      </c>
      <c r="J54" s="41">
        <v>20</v>
      </c>
      <c r="K54" s="41">
        <v>1</v>
      </c>
      <c r="L54" s="44">
        <f aca="true" t="shared" si="18" ref="L54:L64">J54*K54</f>
        <v>20</v>
      </c>
      <c r="M54" s="40">
        <v>30</v>
      </c>
      <c r="N54" s="51">
        <v>5</v>
      </c>
      <c r="O54" s="40">
        <f aca="true" t="shared" si="19" ref="O54:O64">M54*N54</f>
        <v>150</v>
      </c>
      <c r="P54" s="40">
        <f aca="true" t="shared" si="20" ref="P54:P64">F54+I54+L54+O54</f>
        <v>430</v>
      </c>
      <c r="Q54" s="81">
        <f aca="true" t="shared" si="21" ref="Q54:Q64">P54/660*100</f>
        <v>65.15151515151516</v>
      </c>
    </row>
    <row r="55" spans="1:17" ht="27.75" customHeight="1">
      <c r="A55" s="40">
        <v>42</v>
      </c>
      <c r="B55" s="52"/>
      <c r="C55" s="49" t="s">
        <v>138</v>
      </c>
      <c r="D55" s="43">
        <v>30</v>
      </c>
      <c r="E55" s="64">
        <v>6</v>
      </c>
      <c r="F55" s="43">
        <f t="shared" si="16"/>
        <v>180</v>
      </c>
      <c r="G55" s="41">
        <v>20</v>
      </c>
      <c r="H55" s="41">
        <v>4</v>
      </c>
      <c r="I55" s="41">
        <f t="shared" si="17"/>
        <v>80</v>
      </c>
      <c r="J55" s="41">
        <v>20</v>
      </c>
      <c r="K55" s="41">
        <v>1</v>
      </c>
      <c r="L55" s="44">
        <f t="shared" si="18"/>
        <v>20</v>
      </c>
      <c r="M55" s="40">
        <v>30</v>
      </c>
      <c r="N55" s="51">
        <v>5</v>
      </c>
      <c r="O55" s="40">
        <f t="shared" si="19"/>
        <v>150</v>
      </c>
      <c r="P55" s="40">
        <f t="shared" si="20"/>
        <v>430</v>
      </c>
      <c r="Q55" s="81">
        <f t="shared" si="21"/>
        <v>65.15151515151516</v>
      </c>
    </row>
    <row r="56" spans="1:17" ht="24.75" customHeight="1">
      <c r="A56" s="40">
        <v>43</v>
      </c>
      <c r="B56" s="53"/>
      <c r="C56" s="49" t="s">
        <v>16</v>
      </c>
      <c r="D56" s="43">
        <v>30</v>
      </c>
      <c r="E56" s="64">
        <v>6</v>
      </c>
      <c r="F56" s="43">
        <f t="shared" si="16"/>
        <v>180</v>
      </c>
      <c r="G56" s="41">
        <v>20</v>
      </c>
      <c r="H56" s="41">
        <v>3</v>
      </c>
      <c r="I56" s="41">
        <f t="shared" si="17"/>
        <v>60</v>
      </c>
      <c r="J56" s="41">
        <v>20</v>
      </c>
      <c r="K56" s="41">
        <v>1</v>
      </c>
      <c r="L56" s="44">
        <f t="shared" si="18"/>
        <v>20</v>
      </c>
      <c r="M56" s="40">
        <v>30</v>
      </c>
      <c r="N56" s="51">
        <v>5</v>
      </c>
      <c r="O56" s="40">
        <f t="shared" si="19"/>
        <v>150</v>
      </c>
      <c r="P56" s="40">
        <f t="shared" si="20"/>
        <v>410</v>
      </c>
      <c r="Q56" s="81">
        <f t="shared" si="21"/>
        <v>62.121212121212125</v>
      </c>
    </row>
    <row r="57" spans="1:17" ht="27.75" customHeight="1">
      <c r="A57" s="40">
        <v>44</v>
      </c>
      <c r="B57" s="41"/>
      <c r="C57" s="49" t="s">
        <v>139</v>
      </c>
      <c r="D57" s="43">
        <v>30</v>
      </c>
      <c r="E57" s="64">
        <v>6</v>
      </c>
      <c r="F57" s="43">
        <f t="shared" si="16"/>
        <v>180</v>
      </c>
      <c r="G57" s="41">
        <v>20</v>
      </c>
      <c r="H57" s="41">
        <v>2</v>
      </c>
      <c r="I57" s="41">
        <f t="shared" si="17"/>
        <v>40</v>
      </c>
      <c r="J57" s="41">
        <v>20</v>
      </c>
      <c r="K57" s="41">
        <v>1</v>
      </c>
      <c r="L57" s="44">
        <f t="shared" si="18"/>
        <v>20</v>
      </c>
      <c r="M57" s="40">
        <v>30</v>
      </c>
      <c r="N57" s="51">
        <v>5</v>
      </c>
      <c r="O57" s="40">
        <f t="shared" si="19"/>
        <v>150</v>
      </c>
      <c r="P57" s="40">
        <f t="shared" si="20"/>
        <v>390</v>
      </c>
      <c r="Q57" s="81">
        <f t="shared" si="21"/>
        <v>59.09090909090909</v>
      </c>
    </row>
    <row r="58" spans="1:17" ht="24.75" customHeight="1">
      <c r="A58" s="40">
        <v>45</v>
      </c>
      <c r="B58" s="41"/>
      <c r="C58" s="49" t="s">
        <v>140</v>
      </c>
      <c r="D58" s="43">
        <v>30</v>
      </c>
      <c r="E58" s="64">
        <v>6</v>
      </c>
      <c r="F58" s="43">
        <f t="shared" si="16"/>
        <v>180</v>
      </c>
      <c r="G58" s="41">
        <v>20</v>
      </c>
      <c r="H58" s="41">
        <v>2</v>
      </c>
      <c r="I58" s="41">
        <f t="shared" si="17"/>
        <v>40</v>
      </c>
      <c r="J58" s="41">
        <v>20</v>
      </c>
      <c r="K58" s="41">
        <v>1</v>
      </c>
      <c r="L58" s="44">
        <f t="shared" si="18"/>
        <v>20</v>
      </c>
      <c r="M58" s="40">
        <v>30</v>
      </c>
      <c r="N58" s="51">
        <v>2</v>
      </c>
      <c r="O58" s="40">
        <f t="shared" si="19"/>
        <v>60</v>
      </c>
      <c r="P58" s="40">
        <f t="shared" si="20"/>
        <v>300</v>
      </c>
      <c r="Q58" s="81">
        <f t="shared" si="21"/>
        <v>45.45454545454545</v>
      </c>
    </row>
    <row r="59" spans="1:17" ht="23.25" customHeight="1">
      <c r="A59" s="40">
        <v>46</v>
      </c>
      <c r="B59" s="41"/>
      <c r="C59" s="49" t="s">
        <v>17</v>
      </c>
      <c r="D59" s="43">
        <v>30</v>
      </c>
      <c r="E59" s="64">
        <v>4</v>
      </c>
      <c r="F59" s="43">
        <f t="shared" si="16"/>
        <v>120</v>
      </c>
      <c r="G59" s="41">
        <v>20</v>
      </c>
      <c r="H59" s="41">
        <v>6</v>
      </c>
      <c r="I59" s="41">
        <f t="shared" si="17"/>
        <v>120</v>
      </c>
      <c r="J59" s="41">
        <v>20</v>
      </c>
      <c r="K59" s="41">
        <v>1</v>
      </c>
      <c r="L59" s="44">
        <f t="shared" si="18"/>
        <v>20</v>
      </c>
      <c r="M59" s="40">
        <v>30</v>
      </c>
      <c r="N59" s="51">
        <v>5</v>
      </c>
      <c r="O59" s="40">
        <f t="shared" si="19"/>
        <v>150</v>
      </c>
      <c r="P59" s="40">
        <f t="shared" si="20"/>
        <v>410</v>
      </c>
      <c r="Q59" s="81">
        <f t="shared" si="21"/>
        <v>62.121212121212125</v>
      </c>
    </row>
    <row r="60" spans="1:17" ht="27" customHeight="1">
      <c r="A60" s="40">
        <v>47</v>
      </c>
      <c r="B60" s="53"/>
      <c r="C60" s="49" t="s">
        <v>141</v>
      </c>
      <c r="D60" s="43">
        <v>30</v>
      </c>
      <c r="E60" s="64">
        <v>6</v>
      </c>
      <c r="F60" s="43">
        <f t="shared" si="16"/>
        <v>180</v>
      </c>
      <c r="G60" s="41">
        <v>20</v>
      </c>
      <c r="H60" s="41">
        <v>3</v>
      </c>
      <c r="I60" s="41">
        <f t="shared" si="17"/>
        <v>60</v>
      </c>
      <c r="J60" s="41">
        <v>20</v>
      </c>
      <c r="K60" s="41">
        <v>1</v>
      </c>
      <c r="L60" s="44">
        <f t="shared" si="18"/>
        <v>20</v>
      </c>
      <c r="M60" s="40">
        <v>30</v>
      </c>
      <c r="N60" s="51">
        <v>1</v>
      </c>
      <c r="O60" s="40">
        <f t="shared" si="19"/>
        <v>30</v>
      </c>
      <c r="P60" s="40">
        <f t="shared" si="20"/>
        <v>290</v>
      </c>
      <c r="Q60" s="81">
        <f t="shared" si="21"/>
        <v>43.93939393939394</v>
      </c>
    </row>
    <row r="61" spans="1:17" ht="26.25" customHeight="1">
      <c r="A61" s="40">
        <v>48</v>
      </c>
      <c r="B61" s="41"/>
      <c r="C61" s="42" t="s">
        <v>142</v>
      </c>
      <c r="D61" s="43">
        <v>30</v>
      </c>
      <c r="E61" s="43">
        <v>6</v>
      </c>
      <c r="F61" s="43">
        <f t="shared" si="16"/>
        <v>180</v>
      </c>
      <c r="G61" s="41">
        <v>20</v>
      </c>
      <c r="H61" s="41">
        <v>2</v>
      </c>
      <c r="I61" s="41">
        <f t="shared" si="17"/>
        <v>40</v>
      </c>
      <c r="J61" s="41">
        <v>20</v>
      </c>
      <c r="K61" s="41">
        <v>1</v>
      </c>
      <c r="L61" s="44">
        <f t="shared" si="18"/>
        <v>20</v>
      </c>
      <c r="M61" s="40">
        <v>30</v>
      </c>
      <c r="N61" s="40">
        <v>5</v>
      </c>
      <c r="O61" s="40">
        <f t="shared" si="19"/>
        <v>150</v>
      </c>
      <c r="P61" s="40">
        <f t="shared" si="20"/>
        <v>390</v>
      </c>
      <c r="Q61" s="81">
        <f t="shared" si="21"/>
        <v>59.09090909090909</v>
      </c>
    </row>
    <row r="62" spans="1:17" ht="23.25" customHeight="1">
      <c r="A62" s="40">
        <v>49</v>
      </c>
      <c r="B62" s="41"/>
      <c r="C62" s="42" t="s">
        <v>143</v>
      </c>
      <c r="D62" s="43">
        <v>30</v>
      </c>
      <c r="E62" s="64">
        <v>4</v>
      </c>
      <c r="F62" s="43">
        <f t="shared" si="16"/>
        <v>120</v>
      </c>
      <c r="G62" s="41">
        <v>20</v>
      </c>
      <c r="H62" s="41">
        <v>5</v>
      </c>
      <c r="I62" s="41">
        <f t="shared" si="17"/>
        <v>100</v>
      </c>
      <c r="J62" s="41">
        <v>20</v>
      </c>
      <c r="K62" s="41">
        <v>1</v>
      </c>
      <c r="L62" s="44">
        <f t="shared" si="18"/>
        <v>20</v>
      </c>
      <c r="M62" s="40">
        <v>30</v>
      </c>
      <c r="N62" s="51">
        <v>1</v>
      </c>
      <c r="O62" s="40">
        <f t="shared" si="19"/>
        <v>30</v>
      </c>
      <c r="P62" s="40">
        <f t="shared" si="20"/>
        <v>270</v>
      </c>
      <c r="Q62" s="81">
        <f t="shared" si="21"/>
        <v>40.909090909090914</v>
      </c>
    </row>
    <row r="63" spans="1:17" ht="25.5" customHeight="1">
      <c r="A63" s="40">
        <v>50</v>
      </c>
      <c r="B63" s="53"/>
      <c r="C63" s="49" t="s">
        <v>144</v>
      </c>
      <c r="D63" s="43">
        <v>30</v>
      </c>
      <c r="E63" s="64">
        <v>6</v>
      </c>
      <c r="F63" s="43">
        <f t="shared" si="16"/>
        <v>180</v>
      </c>
      <c r="G63" s="41">
        <v>20</v>
      </c>
      <c r="H63" s="41">
        <v>2</v>
      </c>
      <c r="I63" s="41">
        <f t="shared" si="17"/>
        <v>40</v>
      </c>
      <c r="J63" s="41">
        <v>20</v>
      </c>
      <c r="K63" s="41">
        <v>1</v>
      </c>
      <c r="L63" s="44">
        <f t="shared" si="18"/>
        <v>20</v>
      </c>
      <c r="M63" s="40">
        <v>30</v>
      </c>
      <c r="N63" s="51">
        <v>5</v>
      </c>
      <c r="O63" s="40">
        <f t="shared" si="19"/>
        <v>150</v>
      </c>
      <c r="P63" s="40">
        <f t="shared" si="20"/>
        <v>390</v>
      </c>
      <c r="Q63" s="81">
        <f t="shared" si="21"/>
        <v>59.09090909090909</v>
      </c>
    </row>
    <row r="64" spans="1:17" ht="25.5" customHeight="1">
      <c r="A64" s="40">
        <v>51</v>
      </c>
      <c r="B64" s="36"/>
      <c r="C64" s="83" t="s">
        <v>145</v>
      </c>
      <c r="D64" s="43">
        <v>30</v>
      </c>
      <c r="E64" s="84">
        <v>1</v>
      </c>
      <c r="F64" s="43">
        <f t="shared" si="16"/>
        <v>30</v>
      </c>
      <c r="G64" s="41">
        <v>20</v>
      </c>
      <c r="H64" s="90">
        <v>1</v>
      </c>
      <c r="I64" s="41">
        <f t="shared" si="17"/>
        <v>20</v>
      </c>
      <c r="J64" s="41">
        <v>20</v>
      </c>
      <c r="K64" s="90">
        <v>1</v>
      </c>
      <c r="L64" s="44">
        <f t="shared" si="18"/>
        <v>20</v>
      </c>
      <c r="M64" s="40">
        <v>30</v>
      </c>
      <c r="N64" s="90">
        <v>5</v>
      </c>
      <c r="O64" s="40">
        <f t="shared" si="19"/>
        <v>150</v>
      </c>
      <c r="P64" s="40">
        <f t="shared" si="20"/>
        <v>220</v>
      </c>
      <c r="Q64" s="81">
        <f t="shared" si="21"/>
        <v>33.33333333333333</v>
      </c>
    </row>
    <row r="65" spans="2:17" s="88" customFormat="1" ht="29.25">
      <c r="B65" s="87"/>
      <c r="C65" s="92" t="s">
        <v>134</v>
      </c>
      <c r="D65" s="43">
        <v>30</v>
      </c>
      <c r="E65" s="87"/>
      <c r="F65" s="43">
        <f>D65*E65</f>
        <v>0</v>
      </c>
      <c r="G65" s="41">
        <v>20</v>
      </c>
      <c r="H65" s="41"/>
      <c r="I65" s="41">
        <f>G65*H65</f>
        <v>0</v>
      </c>
      <c r="J65" s="41">
        <v>20</v>
      </c>
      <c r="K65" s="87"/>
      <c r="L65" s="41">
        <f>J65*K65</f>
        <v>0</v>
      </c>
      <c r="M65" s="40">
        <v>30</v>
      </c>
      <c r="N65" s="87"/>
      <c r="O65" s="40">
        <f>M65*N65</f>
        <v>0</v>
      </c>
      <c r="P65" s="40">
        <f>F65+I65+L65+O65</f>
        <v>0</v>
      </c>
      <c r="Q65" s="45">
        <f t="shared" si="5"/>
        <v>0</v>
      </c>
    </row>
    <row r="66" spans="1:17" s="88" customFormat="1" ht="23.25">
      <c r="A66" s="88">
        <v>52</v>
      </c>
      <c r="B66" s="87"/>
      <c r="C66" s="89" t="s">
        <v>135</v>
      </c>
      <c r="D66" s="43">
        <v>30</v>
      </c>
      <c r="E66" s="64">
        <v>2</v>
      </c>
      <c r="F66" s="43">
        <f>D66*E66</f>
        <v>60</v>
      </c>
      <c r="G66" s="41">
        <v>20</v>
      </c>
      <c r="H66" s="64">
        <v>1</v>
      </c>
      <c r="I66" s="41">
        <f>G66*H66</f>
        <v>20</v>
      </c>
      <c r="J66" s="41">
        <v>20</v>
      </c>
      <c r="K66" s="64">
        <v>3</v>
      </c>
      <c r="L66" s="41">
        <f>J66*K66</f>
        <v>60</v>
      </c>
      <c r="M66" s="40">
        <v>30</v>
      </c>
      <c r="N66" s="64">
        <v>5</v>
      </c>
      <c r="O66" s="40">
        <f>M66*N66</f>
        <v>150</v>
      </c>
      <c r="P66" s="40">
        <f>F66+I66+L66+O66</f>
        <v>290</v>
      </c>
      <c r="Q66" s="45">
        <f t="shared" si="5"/>
        <v>43.93939393939394</v>
      </c>
    </row>
    <row r="67" spans="1:17" s="88" customFormat="1" ht="23.25">
      <c r="A67" s="88">
        <v>53</v>
      </c>
      <c r="B67" s="87"/>
      <c r="C67" s="89" t="s">
        <v>136</v>
      </c>
      <c r="D67" s="43">
        <v>30</v>
      </c>
      <c r="E67" s="64">
        <v>4</v>
      </c>
      <c r="F67" s="43">
        <f>D67*E67</f>
        <v>120</v>
      </c>
      <c r="G67" s="41">
        <v>20</v>
      </c>
      <c r="H67" s="64">
        <v>2</v>
      </c>
      <c r="I67" s="41">
        <f>G67*H67</f>
        <v>40</v>
      </c>
      <c r="J67" s="41">
        <v>20</v>
      </c>
      <c r="K67" s="64">
        <v>1</v>
      </c>
      <c r="L67" s="41">
        <f>J67*K67</f>
        <v>20</v>
      </c>
      <c r="M67" s="40">
        <v>30</v>
      </c>
      <c r="N67" s="64">
        <v>5</v>
      </c>
      <c r="O67" s="40">
        <f>M67*N67</f>
        <v>150</v>
      </c>
      <c r="P67" s="40">
        <f>F67+I67+L67+O67</f>
        <v>330</v>
      </c>
      <c r="Q67" s="45">
        <f t="shared" si="5"/>
        <v>50</v>
      </c>
    </row>
    <row r="68" spans="3:17" ht="29.25">
      <c r="C68" s="63" t="s">
        <v>84</v>
      </c>
      <c r="D68" s="43"/>
      <c r="E68" s="55"/>
      <c r="F68" s="43"/>
      <c r="G68" s="41"/>
      <c r="H68" s="55"/>
      <c r="I68" s="41"/>
      <c r="J68" s="41"/>
      <c r="K68" s="55"/>
      <c r="L68" s="41"/>
      <c r="M68" s="40"/>
      <c r="N68" s="55"/>
      <c r="O68" s="40"/>
      <c r="P68" s="40"/>
      <c r="Q68" s="45"/>
    </row>
    <row r="69" spans="1:17" ht="29.25">
      <c r="A69" s="37">
        <v>54</v>
      </c>
      <c r="C69" s="39" t="s">
        <v>146</v>
      </c>
      <c r="D69" s="41">
        <v>30</v>
      </c>
      <c r="E69" s="85">
        <v>6</v>
      </c>
      <c r="F69" s="41">
        <f aca="true" t="shared" si="22" ref="F69:F79">D69*E69</f>
        <v>180</v>
      </c>
      <c r="G69" s="41">
        <v>20</v>
      </c>
      <c r="H69" s="85">
        <v>4</v>
      </c>
      <c r="I69" s="41">
        <f aca="true" t="shared" si="23" ref="I69:I79">G69*H69</f>
        <v>80</v>
      </c>
      <c r="J69" s="41">
        <v>20</v>
      </c>
      <c r="K69" s="85">
        <v>1</v>
      </c>
      <c r="L69" s="41">
        <f aca="true" t="shared" si="24" ref="L69:L79">J69*K69</f>
        <v>20</v>
      </c>
      <c r="M69" s="41">
        <v>30</v>
      </c>
      <c r="N69" s="85">
        <v>5</v>
      </c>
      <c r="O69" s="41">
        <f aca="true" t="shared" si="25" ref="O69:O79">M69*N69</f>
        <v>150</v>
      </c>
      <c r="P69" s="41">
        <f aca="true" t="shared" si="26" ref="P69:P79">F69+I69+L69+O69</f>
        <v>430</v>
      </c>
      <c r="Q69" s="86">
        <f t="shared" si="5"/>
        <v>65.15151515151516</v>
      </c>
    </row>
    <row r="70" spans="1:17" ht="29.25">
      <c r="A70" s="37">
        <v>55</v>
      </c>
      <c r="C70" s="39" t="s">
        <v>20</v>
      </c>
      <c r="D70" s="41">
        <v>30</v>
      </c>
      <c r="E70" s="85">
        <v>6</v>
      </c>
      <c r="F70" s="41">
        <f t="shared" si="22"/>
        <v>180</v>
      </c>
      <c r="G70" s="41">
        <v>20</v>
      </c>
      <c r="H70" s="85">
        <v>2</v>
      </c>
      <c r="I70" s="41">
        <f t="shared" si="23"/>
        <v>40</v>
      </c>
      <c r="J70" s="41">
        <v>20</v>
      </c>
      <c r="K70" s="85">
        <v>1</v>
      </c>
      <c r="L70" s="41">
        <f t="shared" si="24"/>
        <v>20</v>
      </c>
      <c r="M70" s="41">
        <v>30</v>
      </c>
      <c r="N70" s="85">
        <v>5</v>
      </c>
      <c r="O70" s="41">
        <f t="shared" si="25"/>
        <v>150</v>
      </c>
      <c r="P70" s="41">
        <f t="shared" si="26"/>
        <v>390</v>
      </c>
      <c r="Q70" s="86">
        <f t="shared" si="5"/>
        <v>59.09090909090909</v>
      </c>
    </row>
    <row r="71" spans="1:17" ht="29.25">
      <c r="A71" s="37">
        <v>56</v>
      </c>
      <c r="C71" s="39" t="s">
        <v>147</v>
      </c>
      <c r="D71" s="41">
        <v>30</v>
      </c>
      <c r="E71" s="85">
        <v>6</v>
      </c>
      <c r="F71" s="41">
        <f t="shared" si="22"/>
        <v>180</v>
      </c>
      <c r="G71" s="41">
        <v>20</v>
      </c>
      <c r="H71" s="85">
        <v>1</v>
      </c>
      <c r="I71" s="41">
        <f t="shared" si="23"/>
        <v>20</v>
      </c>
      <c r="J71" s="41">
        <v>20</v>
      </c>
      <c r="K71" s="85">
        <v>1</v>
      </c>
      <c r="L71" s="41">
        <f t="shared" si="24"/>
        <v>20</v>
      </c>
      <c r="M71" s="41">
        <v>30</v>
      </c>
      <c r="N71" s="85">
        <v>5</v>
      </c>
      <c r="O71" s="41">
        <f t="shared" si="25"/>
        <v>150</v>
      </c>
      <c r="P71" s="41">
        <f t="shared" si="26"/>
        <v>370</v>
      </c>
      <c r="Q71" s="86">
        <f aca="true" t="shared" si="27" ref="Q71:Q79">P71/660*100</f>
        <v>56.060606060606055</v>
      </c>
    </row>
    <row r="72" spans="1:17" ht="29.25">
      <c r="A72" s="37">
        <v>57</v>
      </c>
      <c r="C72" s="39" t="s">
        <v>53</v>
      </c>
      <c r="D72" s="41">
        <v>30</v>
      </c>
      <c r="E72" s="85">
        <v>4</v>
      </c>
      <c r="F72" s="41">
        <f t="shared" si="22"/>
        <v>120</v>
      </c>
      <c r="G72" s="41">
        <v>20</v>
      </c>
      <c r="H72" s="85">
        <v>2</v>
      </c>
      <c r="I72" s="41">
        <f t="shared" si="23"/>
        <v>40</v>
      </c>
      <c r="J72" s="41">
        <v>20</v>
      </c>
      <c r="K72" s="85">
        <v>1</v>
      </c>
      <c r="L72" s="41">
        <f t="shared" si="24"/>
        <v>20</v>
      </c>
      <c r="M72" s="41">
        <v>30</v>
      </c>
      <c r="N72" s="85">
        <v>4</v>
      </c>
      <c r="O72" s="41">
        <f t="shared" si="25"/>
        <v>120</v>
      </c>
      <c r="P72" s="41">
        <f t="shared" si="26"/>
        <v>300</v>
      </c>
      <c r="Q72" s="86">
        <f t="shared" si="27"/>
        <v>45.45454545454545</v>
      </c>
    </row>
    <row r="73" spans="1:17" ht="29.25">
      <c r="A73" s="37">
        <v>58</v>
      </c>
      <c r="C73" s="39" t="s">
        <v>17</v>
      </c>
      <c r="D73" s="41">
        <v>30</v>
      </c>
      <c r="E73" s="85">
        <v>6</v>
      </c>
      <c r="F73" s="41">
        <f t="shared" si="22"/>
        <v>180</v>
      </c>
      <c r="G73" s="41">
        <v>20</v>
      </c>
      <c r="H73" s="85">
        <v>6</v>
      </c>
      <c r="I73" s="41">
        <f t="shared" si="23"/>
        <v>120</v>
      </c>
      <c r="J73" s="41">
        <v>20</v>
      </c>
      <c r="K73" s="85">
        <v>1</v>
      </c>
      <c r="L73" s="41">
        <f t="shared" si="24"/>
        <v>20</v>
      </c>
      <c r="M73" s="41">
        <v>30</v>
      </c>
      <c r="N73" s="85">
        <v>1</v>
      </c>
      <c r="O73" s="41">
        <f t="shared" si="25"/>
        <v>30</v>
      </c>
      <c r="P73" s="41">
        <f t="shared" si="26"/>
        <v>350</v>
      </c>
      <c r="Q73" s="86">
        <f t="shared" si="27"/>
        <v>53.03030303030303</v>
      </c>
    </row>
    <row r="74" spans="1:17" ht="29.25">
      <c r="A74" s="37">
        <v>59</v>
      </c>
      <c r="C74" s="39" t="s">
        <v>148</v>
      </c>
      <c r="D74" s="41">
        <v>30</v>
      </c>
      <c r="E74" s="85">
        <v>3</v>
      </c>
      <c r="F74" s="41">
        <f t="shared" si="22"/>
        <v>90</v>
      </c>
      <c r="G74" s="41">
        <v>20</v>
      </c>
      <c r="H74" s="85">
        <v>1</v>
      </c>
      <c r="I74" s="41">
        <f t="shared" si="23"/>
        <v>20</v>
      </c>
      <c r="J74" s="41">
        <v>20</v>
      </c>
      <c r="K74" s="85">
        <v>1</v>
      </c>
      <c r="L74" s="41">
        <f t="shared" si="24"/>
        <v>20</v>
      </c>
      <c r="M74" s="41">
        <v>30</v>
      </c>
      <c r="N74" s="85">
        <v>5</v>
      </c>
      <c r="O74" s="41">
        <f t="shared" si="25"/>
        <v>150</v>
      </c>
      <c r="P74" s="41">
        <f t="shared" si="26"/>
        <v>280</v>
      </c>
      <c r="Q74" s="86">
        <f t="shared" si="27"/>
        <v>42.42424242424242</v>
      </c>
    </row>
    <row r="75" spans="1:17" ht="29.25">
      <c r="A75" s="37">
        <v>60</v>
      </c>
      <c r="C75" s="39" t="s">
        <v>149</v>
      </c>
      <c r="D75" s="41">
        <v>30</v>
      </c>
      <c r="E75" s="85">
        <v>6</v>
      </c>
      <c r="F75" s="41">
        <f t="shared" si="22"/>
        <v>180</v>
      </c>
      <c r="G75" s="41">
        <v>20</v>
      </c>
      <c r="H75" s="85">
        <v>1</v>
      </c>
      <c r="I75" s="41">
        <f t="shared" si="23"/>
        <v>20</v>
      </c>
      <c r="J75" s="41">
        <v>20</v>
      </c>
      <c r="K75" s="85">
        <v>2</v>
      </c>
      <c r="L75" s="41">
        <f t="shared" si="24"/>
        <v>40</v>
      </c>
      <c r="M75" s="41">
        <v>30</v>
      </c>
      <c r="N75" s="85">
        <v>1</v>
      </c>
      <c r="O75" s="41">
        <f t="shared" si="25"/>
        <v>30</v>
      </c>
      <c r="P75" s="41">
        <f t="shared" si="26"/>
        <v>270</v>
      </c>
      <c r="Q75" s="86">
        <f t="shared" si="27"/>
        <v>40.909090909090914</v>
      </c>
    </row>
    <row r="76" spans="1:17" ht="29.25">
      <c r="A76" s="37">
        <v>61</v>
      </c>
      <c r="C76" s="39" t="s">
        <v>150</v>
      </c>
      <c r="D76" s="41">
        <v>30</v>
      </c>
      <c r="E76" s="85">
        <v>4</v>
      </c>
      <c r="F76" s="41">
        <f t="shared" si="22"/>
        <v>120</v>
      </c>
      <c r="G76" s="41">
        <v>20</v>
      </c>
      <c r="H76" s="85">
        <v>1</v>
      </c>
      <c r="I76" s="41">
        <f t="shared" si="23"/>
        <v>20</v>
      </c>
      <c r="J76" s="41">
        <v>20</v>
      </c>
      <c r="K76" s="85">
        <v>1</v>
      </c>
      <c r="L76" s="41">
        <f t="shared" si="24"/>
        <v>20</v>
      </c>
      <c r="M76" s="41">
        <v>30</v>
      </c>
      <c r="N76" s="85">
        <v>1</v>
      </c>
      <c r="O76" s="41">
        <f t="shared" si="25"/>
        <v>30</v>
      </c>
      <c r="P76" s="41">
        <f t="shared" si="26"/>
        <v>190</v>
      </c>
      <c r="Q76" s="86">
        <f t="shared" si="27"/>
        <v>28.78787878787879</v>
      </c>
    </row>
    <row r="77" spans="1:17" ht="29.25">
      <c r="A77" s="37">
        <v>62</v>
      </c>
      <c r="C77" s="39" t="s">
        <v>151</v>
      </c>
      <c r="D77" s="41">
        <v>30</v>
      </c>
      <c r="E77" s="85">
        <v>3</v>
      </c>
      <c r="F77" s="41">
        <f t="shared" si="22"/>
        <v>90</v>
      </c>
      <c r="G77" s="41">
        <v>20</v>
      </c>
      <c r="H77" s="85">
        <v>1</v>
      </c>
      <c r="I77" s="41">
        <f t="shared" si="23"/>
        <v>20</v>
      </c>
      <c r="J77" s="41">
        <v>20</v>
      </c>
      <c r="K77" s="85">
        <v>2</v>
      </c>
      <c r="L77" s="41">
        <f t="shared" si="24"/>
        <v>40</v>
      </c>
      <c r="M77" s="41">
        <v>30</v>
      </c>
      <c r="N77" s="85">
        <v>1</v>
      </c>
      <c r="O77" s="41">
        <f t="shared" si="25"/>
        <v>30</v>
      </c>
      <c r="P77" s="41">
        <f t="shared" si="26"/>
        <v>180</v>
      </c>
      <c r="Q77" s="86">
        <f t="shared" si="27"/>
        <v>27.27272727272727</v>
      </c>
    </row>
    <row r="78" spans="1:17" ht="29.25">
      <c r="A78" s="37">
        <v>63</v>
      </c>
      <c r="C78" s="39" t="s">
        <v>152</v>
      </c>
      <c r="D78" s="41">
        <v>30</v>
      </c>
      <c r="E78" s="85">
        <v>3</v>
      </c>
      <c r="F78" s="41">
        <f t="shared" si="22"/>
        <v>90</v>
      </c>
      <c r="G78" s="41">
        <v>20</v>
      </c>
      <c r="H78" s="85">
        <v>1</v>
      </c>
      <c r="I78" s="41">
        <f t="shared" si="23"/>
        <v>20</v>
      </c>
      <c r="J78" s="41">
        <v>20</v>
      </c>
      <c r="K78" s="85">
        <v>1</v>
      </c>
      <c r="L78" s="41">
        <f t="shared" si="24"/>
        <v>20</v>
      </c>
      <c r="M78" s="41">
        <v>30</v>
      </c>
      <c r="N78" s="85">
        <v>1</v>
      </c>
      <c r="O78" s="41">
        <f t="shared" si="25"/>
        <v>30</v>
      </c>
      <c r="P78" s="41">
        <f t="shared" si="26"/>
        <v>160</v>
      </c>
      <c r="Q78" s="86">
        <f t="shared" si="27"/>
        <v>24.242424242424242</v>
      </c>
    </row>
    <row r="79" spans="1:17" ht="29.25">
      <c r="A79" s="37">
        <v>64</v>
      </c>
      <c r="C79" s="39" t="s">
        <v>153</v>
      </c>
      <c r="D79" s="41">
        <v>30</v>
      </c>
      <c r="E79" s="85">
        <v>3</v>
      </c>
      <c r="F79" s="41">
        <f t="shared" si="22"/>
        <v>90</v>
      </c>
      <c r="G79" s="41">
        <v>20</v>
      </c>
      <c r="H79" s="85">
        <v>1</v>
      </c>
      <c r="I79" s="41">
        <f t="shared" si="23"/>
        <v>20</v>
      </c>
      <c r="J79" s="41">
        <v>20</v>
      </c>
      <c r="K79" s="85">
        <v>1</v>
      </c>
      <c r="L79" s="41">
        <f t="shared" si="24"/>
        <v>20</v>
      </c>
      <c r="M79" s="41">
        <v>30</v>
      </c>
      <c r="N79" s="85">
        <v>1</v>
      </c>
      <c r="O79" s="41">
        <f t="shared" si="25"/>
        <v>30</v>
      </c>
      <c r="P79" s="41">
        <f t="shared" si="26"/>
        <v>160</v>
      </c>
      <c r="Q79" s="86">
        <f t="shared" si="27"/>
        <v>24.242424242424242</v>
      </c>
    </row>
    <row r="80" spans="3:17" ht="29.25">
      <c r="C80" s="60" t="s">
        <v>155</v>
      </c>
      <c r="D80" s="41"/>
      <c r="E80" s="85"/>
      <c r="F80" s="41"/>
      <c r="G80" s="41"/>
      <c r="H80" s="85"/>
      <c r="I80" s="41"/>
      <c r="J80" s="41"/>
      <c r="K80" s="85"/>
      <c r="L80" s="41"/>
      <c r="M80" s="41"/>
      <c r="N80" s="85"/>
      <c r="O80" s="41"/>
      <c r="P80" s="41"/>
      <c r="Q80" s="86"/>
    </row>
    <row r="81" spans="1:17" ht="29.25">
      <c r="A81" s="37">
        <v>65</v>
      </c>
      <c r="C81" s="39" t="s">
        <v>154</v>
      </c>
      <c r="D81" s="41">
        <v>30</v>
      </c>
      <c r="E81" s="85">
        <v>3</v>
      </c>
      <c r="F81" s="41">
        <f>D81*E81</f>
        <v>90</v>
      </c>
      <c r="G81" s="41">
        <v>20</v>
      </c>
      <c r="H81" s="85">
        <v>2</v>
      </c>
      <c r="I81" s="41">
        <f>G81*H81</f>
        <v>40</v>
      </c>
      <c r="J81" s="41">
        <v>20</v>
      </c>
      <c r="K81" s="85">
        <v>4</v>
      </c>
      <c r="L81" s="41">
        <f>J81*K81</f>
        <v>80</v>
      </c>
      <c r="M81" s="41">
        <v>30</v>
      </c>
      <c r="N81" s="85">
        <v>5</v>
      </c>
      <c r="O81" s="41">
        <f>M81*N81</f>
        <v>150</v>
      </c>
      <c r="P81" s="41">
        <f>F81+I81+L81+O81</f>
        <v>360</v>
      </c>
      <c r="Q81" s="86">
        <f>P81/660*100</f>
        <v>54.54545454545454</v>
      </c>
    </row>
    <row r="82" spans="1:17" ht="29.25">
      <c r="A82" s="37">
        <v>66</v>
      </c>
      <c r="C82" s="39" t="s">
        <v>156</v>
      </c>
      <c r="D82" s="41">
        <v>30</v>
      </c>
      <c r="E82" s="85">
        <v>4</v>
      </c>
      <c r="F82" s="41">
        <f>D82*E82</f>
        <v>120</v>
      </c>
      <c r="G82" s="41">
        <v>20</v>
      </c>
      <c r="H82" s="85">
        <v>1</v>
      </c>
      <c r="I82" s="41">
        <f>G82*H82</f>
        <v>20</v>
      </c>
      <c r="J82" s="41">
        <v>20</v>
      </c>
      <c r="K82" s="85">
        <v>3</v>
      </c>
      <c r="L82" s="41">
        <f>J82*K82</f>
        <v>60</v>
      </c>
      <c r="M82" s="41">
        <v>30</v>
      </c>
      <c r="N82" s="85">
        <v>4</v>
      </c>
      <c r="O82" s="41">
        <f>M82*N82</f>
        <v>120</v>
      </c>
      <c r="P82" s="41">
        <f>F82+I82+L82+O82</f>
        <v>320</v>
      </c>
      <c r="Q82" s="86">
        <f>P82/660*100</f>
        <v>48.484848484848484</v>
      </c>
    </row>
    <row r="83" spans="1:17" ht="29.25">
      <c r="A83" s="37">
        <v>67</v>
      </c>
      <c r="C83" s="39" t="s">
        <v>157</v>
      </c>
      <c r="D83" s="41">
        <v>30</v>
      </c>
      <c r="E83" s="85">
        <v>9</v>
      </c>
      <c r="F83" s="41">
        <f>D83*E83</f>
        <v>270</v>
      </c>
      <c r="G83" s="41">
        <v>20</v>
      </c>
      <c r="H83" s="85">
        <v>1</v>
      </c>
      <c r="I83" s="41">
        <f>G83*H83</f>
        <v>20</v>
      </c>
      <c r="J83" s="41">
        <v>20</v>
      </c>
      <c r="K83" s="85">
        <v>1</v>
      </c>
      <c r="L83" s="41">
        <f>J83*K83</f>
        <v>20</v>
      </c>
      <c r="M83" s="41">
        <v>30</v>
      </c>
      <c r="N83" s="85">
        <v>5</v>
      </c>
      <c r="O83" s="41">
        <f>M83*N83</f>
        <v>150</v>
      </c>
      <c r="P83" s="41">
        <f>F83+I83+L83+O83</f>
        <v>460</v>
      </c>
      <c r="Q83" s="86">
        <f>P83/660*100</f>
        <v>69.6969696969697</v>
      </c>
    </row>
    <row r="84" ht="29.25"/>
    <row r="85" ht="29.25"/>
  </sheetData>
  <sheetProtection/>
  <autoFilter ref="P5:P67"/>
  <mergeCells count="7">
    <mergeCell ref="Q2:Q3"/>
    <mergeCell ref="A1:P1"/>
    <mergeCell ref="D2:F2"/>
    <mergeCell ref="G2:I2"/>
    <mergeCell ref="J2:L2"/>
    <mergeCell ref="M2:O2"/>
    <mergeCell ref="P2:P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zoomScale="90" zoomScaleNormal="90" zoomScalePageLayoutView="0" workbookViewId="0" topLeftCell="A4">
      <selection activeCell="I11" sqref="I11"/>
    </sheetView>
  </sheetViews>
  <sheetFormatPr defaultColWidth="9.00390625" defaultRowHeight="14.25"/>
  <cols>
    <col min="1" max="1" width="34.875" style="0" customWidth="1"/>
    <col min="2" max="5" width="33.75390625" style="0" customWidth="1"/>
  </cols>
  <sheetData>
    <row r="1" spans="1:5" ht="32.25" customHeight="1">
      <c r="A1" s="496" t="s">
        <v>1052</v>
      </c>
      <c r="B1" s="497"/>
      <c r="C1" s="497"/>
      <c r="D1" s="497"/>
      <c r="E1" s="497"/>
    </row>
    <row r="2" spans="1:6" s="223" customFormat="1" ht="38.25" customHeight="1" thickBot="1">
      <c r="A2" s="498" t="s">
        <v>1050</v>
      </c>
      <c r="B2" s="498"/>
      <c r="C2" s="498"/>
      <c r="D2" s="498"/>
      <c r="E2" s="498"/>
      <c r="F2" s="373"/>
    </row>
    <row r="3" spans="1:5" s="222" customFormat="1" ht="92.25" customHeight="1" thickBot="1">
      <c r="A3" s="374" t="s">
        <v>1051</v>
      </c>
      <c r="B3" s="372" t="s">
        <v>824</v>
      </c>
      <c r="C3" s="372" t="s">
        <v>825</v>
      </c>
      <c r="D3" s="372" t="s">
        <v>827</v>
      </c>
      <c r="E3" s="372" t="s">
        <v>826</v>
      </c>
    </row>
    <row r="4" spans="1:5" s="242" customFormat="1" ht="30" customHeight="1">
      <c r="A4" s="494" t="s">
        <v>1046</v>
      </c>
      <c r="B4" s="214" t="s">
        <v>570</v>
      </c>
      <c r="C4" s="220" t="s">
        <v>579</v>
      </c>
      <c r="D4" s="214" t="s">
        <v>596</v>
      </c>
      <c r="E4" s="214" t="s">
        <v>606</v>
      </c>
    </row>
    <row r="5" spans="1:5" ht="30" customHeight="1">
      <c r="A5" s="495"/>
      <c r="B5" s="216" t="s">
        <v>610</v>
      </c>
      <c r="C5" s="118" t="s">
        <v>558</v>
      </c>
      <c r="D5" s="216" t="s">
        <v>580</v>
      </c>
      <c r="E5" s="216" t="s">
        <v>600</v>
      </c>
    </row>
    <row r="6" spans="1:5" ht="30" customHeight="1">
      <c r="A6" s="495"/>
      <c r="B6" s="216" t="s">
        <v>611</v>
      </c>
      <c r="C6" s="118" t="s">
        <v>828</v>
      </c>
      <c r="D6" s="216" t="s">
        <v>581</v>
      </c>
      <c r="E6" s="216"/>
    </row>
    <row r="7" spans="1:5" ht="30" customHeight="1">
      <c r="A7" s="215"/>
      <c r="B7" s="216"/>
      <c r="C7" s="118"/>
      <c r="D7" s="216" t="s">
        <v>582</v>
      </c>
      <c r="E7" s="248"/>
    </row>
    <row r="8" spans="1:5" ht="30" customHeight="1">
      <c r="A8" s="215"/>
      <c r="B8" s="216"/>
      <c r="C8" s="118"/>
      <c r="D8" s="216" t="s">
        <v>584</v>
      </c>
      <c r="E8" s="248"/>
    </row>
    <row r="9" spans="1:5" ht="30" customHeight="1" thickBot="1">
      <c r="A9" s="212"/>
      <c r="B9" s="216"/>
      <c r="C9" s="118"/>
      <c r="D9" s="216" t="s">
        <v>583</v>
      </c>
      <c r="E9" s="249"/>
    </row>
    <row r="10" spans="1:5" ht="30" customHeight="1">
      <c r="A10" s="494" t="s">
        <v>1047</v>
      </c>
      <c r="B10" s="214" t="s">
        <v>569</v>
      </c>
      <c r="C10" s="220" t="s">
        <v>585</v>
      </c>
      <c r="D10" s="214" t="s">
        <v>597</v>
      </c>
      <c r="E10" s="214" t="s">
        <v>607</v>
      </c>
    </row>
    <row r="11" spans="1:5" ht="30" customHeight="1">
      <c r="A11" s="495"/>
      <c r="B11" s="216" t="s">
        <v>612</v>
      </c>
      <c r="C11" s="118" t="s">
        <v>563</v>
      </c>
      <c r="D11" s="216" t="s">
        <v>586</v>
      </c>
      <c r="E11" s="216" t="s">
        <v>601</v>
      </c>
    </row>
    <row r="12" spans="1:5" ht="30" customHeight="1">
      <c r="A12" s="495"/>
      <c r="B12" s="216" t="s">
        <v>613</v>
      </c>
      <c r="C12" s="118" t="s">
        <v>571</v>
      </c>
      <c r="D12" s="216" t="s">
        <v>587</v>
      </c>
      <c r="E12" s="216" t="s">
        <v>602</v>
      </c>
    </row>
    <row r="13" spans="1:5" ht="30" customHeight="1" thickBot="1">
      <c r="A13" s="499"/>
      <c r="B13" s="216" t="s">
        <v>614</v>
      </c>
      <c r="C13" s="118"/>
      <c r="D13" s="216"/>
      <c r="E13" s="216"/>
    </row>
    <row r="14" spans="1:5" ht="30" customHeight="1">
      <c r="A14" s="494" t="s">
        <v>1048</v>
      </c>
      <c r="B14" s="214" t="s">
        <v>573</v>
      </c>
      <c r="C14" s="220" t="s">
        <v>588</v>
      </c>
      <c r="D14" s="214" t="s">
        <v>598</v>
      </c>
      <c r="E14" s="214" t="s">
        <v>608</v>
      </c>
    </row>
    <row r="15" spans="1:5" ht="30" customHeight="1">
      <c r="A15" s="495"/>
      <c r="B15" s="216" t="s">
        <v>615</v>
      </c>
      <c r="C15" s="118" t="s">
        <v>574</v>
      </c>
      <c r="D15" s="216" t="s">
        <v>589</v>
      </c>
      <c r="E15" s="216" t="s">
        <v>603</v>
      </c>
    </row>
    <row r="16" spans="1:5" ht="30" customHeight="1" thickBot="1">
      <c r="A16" s="495"/>
      <c r="B16" s="216" t="s">
        <v>616</v>
      </c>
      <c r="C16" s="118" t="s">
        <v>575</v>
      </c>
      <c r="D16" s="216" t="s">
        <v>590</v>
      </c>
      <c r="E16" s="216" t="s">
        <v>604</v>
      </c>
    </row>
    <row r="17" spans="1:5" ht="30" customHeight="1">
      <c r="A17" s="494" t="s">
        <v>1049</v>
      </c>
      <c r="B17" s="214" t="s">
        <v>576</v>
      </c>
      <c r="C17" s="220" t="s">
        <v>591</v>
      </c>
      <c r="D17" s="214" t="s">
        <v>599</v>
      </c>
      <c r="E17" s="214" t="s">
        <v>609</v>
      </c>
    </row>
    <row r="18" spans="1:5" ht="30" customHeight="1">
      <c r="A18" s="495"/>
      <c r="B18" s="216" t="s">
        <v>617</v>
      </c>
      <c r="C18" s="118" t="s">
        <v>578</v>
      </c>
      <c r="D18" s="216" t="s">
        <v>592</v>
      </c>
      <c r="E18" s="216" t="s">
        <v>605</v>
      </c>
    </row>
    <row r="19" spans="1:5" ht="30" customHeight="1">
      <c r="A19" s="495"/>
      <c r="B19" s="216" t="s">
        <v>618</v>
      </c>
      <c r="C19" s="118"/>
      <c r="D19" s="216" t="s">
        <v>619</v>
      </c>
      <c r="E19" s="216"/>
    </row>
    <row r="20" spans="1:5" ht="30" customHeight="1" thickBot="1">
      <c r="A20" s="212"/>
      <c r="B20" s="217"/>
      <c r="C20" s="221"/>
      <c r="D20" s="217" t="s">
        <v>620</v>
      </c>
      <c r="E20" s="217"/>
    </row>
  </sheetData>
  <sheetProtection/>
  <mergeCells count="6">
    <mergeCell ref="A17:A19"/>
    <mergeCell ref="A1:E1"/>
    <mergeCell ref="A2:E2"/>
    <mergeCell ref="A10:A13"/>
    <mergeCell ref="A4:A6"/>
    <mergeCell ref="A14:A16"/>
  </mergeCells>
  <printOptions horizontalCentered="1"/>
  <pageMargins left="0.11811023622047245" right="0.11811023622047245" top="0.984251968503937" bottom="0.15748031496062992" header="0.31496062992125984" footer="0.31496062992125984"/>
  <pageSetup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9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6" sqref="D6"/>
    </sheetView>
  </sheetViews>
  <sheetFormatPr defaultColWidth="9.00390625" defaultRowHeight="14.25"/>
  <cols>
    <col min="1" max="1" width="40.625" style="240" customWidth="1"/>
    <col min="2" max="2" width="16.00390625" style="240" customWidth="1"/>
    <col min="3" max="10" width="14.75390625" style="240" customWidth="1"/>
    <col min="11" max="11" width="15.625" style="240" customWidth="1"/>
    <col min="12" max="18" width="9.125" style="241" customWidth="1"/>
    <col min="19" max="16384" width="9.125" style="240" customWidth="1"/>
  </cols>
  <sheetData>
    <row r="1" spans="1:11" ht="30" customHeight="1">
      <c r="A1" s="500" t="s">
        <v>483</v>
      </c>
      <c r="B1" s="502" t="s">
        <v>484</v>
      </c>
      <c r="C1" s="503"/>
      <c r="D1" s="503"/>
      <c r="E1" s="503"/>
      <c r="F1" s="503"/>
      <c r="G1" s="503"/>
      <c r="H1" s="503"/>
      <c r="I1" s="503"/>
      <c r="J1" s="503"/>
      <c r="K1" s="504"/>
    </row>
    <row r="2" spans="1:11" ht="30" customHeight="1">
      <c r="A2" s="501"/>
      <c r="B2" s="258" t="s">
        <v>492</v>
      </c>
      <c r="C2" s="258" t="s">
        <v>493</v>
      </c>
      <c r="D2" s="258" t="s">
        <v>494</v>
      </c>
      <c r="E2" s="258" t="s">
        <v>495</v>
      </c>
      <c r="F2" s="258" t="s">
        <v>496</v>
      </c>
      <c r="G2" s="258" t="s">
        <v>486</v>
      </c>
      <c r="H2" s="258" t="s">
        <v>487</v>
      </c>
      <c r="I2" s="258" t="s">
        <v>488</v>
      </c>
      <c r="J2" s="258" t="s">
        <v>489</v>
      </c>
      <c r="K2" s="258" t="s">
        <v>490</v>
      </c>
    </row>
    <row r="3" spans="1:18" s="236" customFormat="1" ht="30" customHeight="1">
      <c r="A3" s="513" t="s">
        <v>824</v>
      </c>
      <c r="B3" s="514"/>
      <c r="C3" s="514"/>
      <c r="D3" s="514"/>
      <c r="E3" s="514"/>
      <c r="F3" s="514"/>
      <c r="G3" s="514"/>
      <c r="H3" s="514"/>
      <c r="I3" s="514"/>
      <c r="J3" s="514"/>
      <c r="K3" s="515"/>
      <c r="L3" s="235"/>
      <c r="M3" s="235"/>
      <c r="N3" s="235"/>
      <c r="O3" s="235"/>
      <c r="P3" s="235"/>
      <c r="Q3" s="235"/>
      <c r="R3" s="235"/>
    </row>
    <row r="4" spans="1:18" s="236" customFormat="1" ht="24.75" customHeight="1">
      <c r="A4" s="259" t="s">
        <v>1099</v>
      </c>
      <c r="B4" s="400">
        <v>0.6</v>
      </c>
      <c r="C4" s="400">
        <v>0.65</v>
      </c>
      <c r="D4" s="400">
        <v>0.7</v>
      </c>
      <c r="E4" s="400">
        <v>0.75</v>
      </c>
      <c r="F4" s="400">
        <v>0.8</v>
      </c>
      <c r="G4" s="400">
        <v>0.8</v>
      </c>
      <c r="H4" s="400">
        <v>0.8</v>
      </c>
      <c r="I4" s="400">
        <v>0.8</v>
      </c>
      <c r="J4" s="400">
        <v>0.8</v>
      </c>
      <c r="K4" s="400">
        <v>0.8</v>
      </c>
      <c r="L4" s="235"/>
      <c r="M4" s="235"/>
      <c r="N4" s="235"/>
      <c r="O4" s="235"/>
      <c r="P4" s="235"/>
      <c r="Q4" s="235"/>
      <c r="R4" s="235"/>
    </row>
    <row r="5" spans="1:18" s="236" customFormat="1" ht="20.25" customHeight="1">
      <c r="A5" s="260"/>
      <c r="B5" s="401"/>
      <c r="C5" s="401"/>
      <c r="D5" s="401"/>
      <c r="E5" s="401"/>
      <c r="F5" s="401"/>
      <c r="G5" s="261"/>
      <c r="H5" s="261"/>
      <c r="I5" s="261"/>
      <c r="J5" s="261"/>
      <c r="K5" s="261"/>
      <c r="L5" s="235"/>
      <c r="M5" s="235"/>
      <c r="N5" s="235"/>
      <c r="O5" s="235"/>
      <c r="P5" s="235"/>
      <c r="Q5" s="235"/>
      <c r="R5" s="235"/>
    </row>
    <row r="6" spans="1:18" s="236" customFormat="1" ht="37.5" customHeight="1">
      <c r="A6" s="234" t="s">
        <v>710</v>
      </c>
      <c r="B6" s="519" t="s">
        <v>1075</v>
      </c>
      <c r="C6" s="234"/>
      <c r="D6" s="234"/>
      <c r="E6" s="234"/>
      <c r="F6" s="234"/>
      <c r="G6" s="262"/>
      <c r="H6" s="262"/>
      <c r="I6" s="262"/>
      <c r="J6" s="262"/>
      <c r="K6" s="234"/>
      <c r="L6" s="235"/>
      <c r="M6" s="235"/>
      <c r="N6" s="235"/>
      <c r="O6" s="235"/>
      <c r="P6" s="235"/>
      <c r="Q6" s="235"/>
      <c r="R6" s="235"/>
    </row>
    <row r="7" spans="1:18" s="236" customFormat="1" ht="35.25" customHeight="1">
      <c r="A7" s="234" t="s">
        <v>711</v>
      </c>
      <c r="B7" s="520"/>
      <c r="C7" s="234"/>
      <c r="D7" s="234"/>
      <c r="E7" s="234"/>
      <c r="F7" s="234"/>
      <c r="G7" s="262"/>
      <c r="H7" s="262"/>
      <c r="I7" s="262"/>
      <c r="J7" s="262"/>
      <c r="K7" s="234"/>
      <c r="L7" s="235"/>
      <c r="M7" s="235"/>
      <c r="N7" s="235"/>
      <c r="O7" s="235"/>
      <c r="P7" s="235"/>
      <c r="Q7" s="235"/>
      <c r="R7" s="235"/>
    </row>
    <row r="8" spans="1:18" s="236" customFormat="1" ht="30" customHeight="1">
      <c r="A8" s="234" t="s">
        <v>903</v>
      </c>
      <c r="B8" s="239" t="s">
        <v>904</v>
      </c>
      <c r="C8" s="234"/>
      <c r="D8" s="234"/>
      <c r="E8" s="239" t="s">
        <v>904</v>
      </c>
      <c r="F8" s="234"/>
      <c r="G8" s="262"/>
      <c r="H8" s="239" t="s">
        <v>904</v>
      </c>
      <c r="I8" s="262"/>
      <c r="J8" s="262"/>
      <c r="K8" s="239" t="s">
        <v>905</v>
      </c>
      <c r="L8" s="235"/>
      <c r="M8" s="235"/>
      <c r="N8" s="235"/>
      <c r="O8" s="235"/>
      <c r="P8" s="235"/>
      <c r="Q8" s="235"/>
      <c r="R8" s="235"/>
    </row>
    <row r="9" spans="1:18" s="236" customFormat="1" ht="30" customHeight="1">
      <c r="A9" s="234"/>
      <c r="B9" s="234" t="s">
        <v>712</v>
      </c>
      <c r="C9" s="234"/>
      <c r="D9" s="234"/>
      <c r="E9" s="234" t="s">
        <v>713</v>
      </c>
      <c r="F9" s="234"/>
      <c r="G9" s="262"/>
      <c r="H9" s="234" t="s">
        <v>1100</v>
      </c>
      <c r="I9" s="262"/>
      <c r="J9" s="262"/>
      <c r="K9" s="234" t="s">
        <v>1090</v>
      </c>
      <c r="L9" s="235"/>
      <c r="M9" s="235"/>
      <c r="N9" s="235"/>
      <c r="O9" s="235"/>
      <c r="P9" s="235"/>
      <c r="Q9" s="235"/>
      <c r="R9" s="235"/>
    </row>
    <row r="10" spans="1:18" s="236" customFormat="1" ht="30" customHeight="1">
      <c r="A10" s="234" t="s">
        <v>906</v>
      </c>
      <c r="B10" s="239" t="s">
        <v>714</v>
      </c>
      <c r="C10" s="233" t="s">
        <v>1101</v>
      </c>
      <c r="D10" s="233" t="s">
        <v>1102</v>
      </c>
      <c r="E10" s="230"/>
      <c r="F10" s="233" t="s">
        <v>1103</v>
      </c>
      <c r="G10" s="262"/>
      <c r="H10" s="234"/>
      <c r="I10" s="262"/>
      <c r="J10" s="262"/>
      <c r="K10" s="234"/>
      <c r="L10" s="235"/>
      <c r="M10" s="235"/>
      <c r="N10" s="235"/>
      <c r="O10" s="235"/>
      <c r="P10" s="235"/>
      <c r="Q10" s="235"/>
      <c r="R10" s="235"/>
    </row>
    <row r="11" spans="1:18" s="236" customFormat="1" ht="30" customHeight="1">
      <c r="A11" s="234"/>
      <c r="B11" s="233" t="s">
        <v>931</v>
      </c>
      <c r="C11" s="233" t="s">
        <v>1104</v>
      </c>
      <c r="D11" s="233"/>
      <c r="E11" s="233"/>
      <c r="F11" s="233" t="s">
        <v>715</v>
      </c>
      <c r="G11" s="262"/>
      <c r="H11" s="234"/>
      <c r="I11" s="262"/>
      <c r="J11" s="262"/>
      <c r="K11" s="234"/>
      <c r="L11" s="235"/>
      <c r="M11" s="235"/>
      <c r="N11" s="235"/>
      <c r="O11" s="235"/>
      <c r="P11" s="235"/>
      <c r="Q11" s="235"/>
      <c r="R11" s="235"/>
    </row>
    <row r="12" spans="1:18" s="236" customFormat="1" ht="30" customHeight="1">
      <c r="A12" s="234"/>
      <c r="B12" s="233" t="s">
        <v>1105</v>
      </c>
      <c r="C12" s="257"/>
      <c r="D12" s="234"/>
      <c r="E12" s="234"/>
      <c r="F12" s="234"/>
      <c r="G12" s="262"/>
      <c r="H12" s="234"/>
      <c r="I12" s="262"/>
      <c r="J12" s="262"/>
      <c r="K12" s="234"/>
      <c r="L12" s="235"/>
      <c r="M12" s="235"/>
      <c r="N12" s="235"/>
      <c r="O12" s="235"/>
      <c r="P12" s="235"/>
      <c r="Q12" s="235"/>
      <c r="R12" s="235"/>
    </row>
    <row r="13" spans="1:18" s="236" customFormat="1" ht="30" customHeight="1">
      <c r="A13" s="234"/>
      <c r="B13" s="233" t="s">
        <v>1106</v>
      </c>
      <c r="C13" s="257"/>
      <c r="D13" s="234"/>
      <c r="E13" s="234"/>
      <c r="F13" s="234"/>
      <c r="G13" s="262"/>
      <c r="H13" s="234"/>
      <c r="I13" s="262"/>
      <c r="J13" s="262"/>
      <c r="K13" s="234"/>
      <c r="L13" s="235"/>
      <c r="M13" s="235"/>
      <c r="N13" s="235"/>
      <c r="O13" s="235"/>
      <c r="P13" s="235"/>
      <c r="Q13" s="235"/>
      <c r="R13" s="235"/>
    </row>
    <row r="14" spans="1:18" s="236" customFormat="1" ht="30" customHeight="1">
      <c r="A14" s="234"/>
      <c r="B14" s="233" t="s">
        <v>1107</v>
      </c>
      <c r="C14" s="257"/>
      <c r="D14" s="234"/>
      <c r="E14" s="234"/>
      <c r="F14" s="234"/>
      <c r="G14" s="262"/>
      <c r="H14" s="234"/>
      <c r="I14" s="262"/>
      <c r="J14" s="262"/>
      <c r="K14" s="234"/>
      <c r="L14" s="235"/>
      <c r="M14" s="235"/>
      <c r="N14" s="235"/>
      <c r="O14" s="235"/>
      <c r="P14" s="235"/>
      <c r="Q14" s="235"/>
      <c r="R14" s="235"/>
    </row>
    <row r="15" spans="1:18" s="236" customFormat="1" ht="30" customHeight="1">
      <c r="A15" s="234" t="s">
        <v>485</v>
      </c>
      <c r="B15" s="234"/>
      <c r="C15" s="234"/>
      <c r="D15" s="234"/>
      <c r="E15" s="234"/>
      <c r="F15" s="232" t="s">
        <v>842</v>
      </c>
      <c r="G15" s="262"/>
      <c r="H15" s="262"/>
      <c r="I15" s="262"/>
      <c r="J15" s="262"/>
      <c r="K15" s="239" t="s">
        <v>907</v>
      </c>
      <c r="L15" s="235"/>
      <c r="M15" s="235"/>
      <c r="N15" s="235"/>
      <c r="O15" s="235"/>
      <c r="P15" s="235"/>
      <c r="Q15" s="235"/>
      <c r="R15" s="235"/>
    </row>
    <row r="16" spans="1:18" s="236" customFormat="1" ht="30" customHeight="1">
      <c r="A16" s="234" t="s">
        <v>717</v>
      </c>
      <c r="B16" s="234"/>
      <c r="C16" s="234"/>
      <c r="D16" s="234"/>
      <c r="E16" s="234"/>
      <c r="F16" s="234"/>
      <c r="G16" s="262"/>
      <c r="H16" s="262"/>
      <c r="I16" s="262"/>
      <c r="J16" s="262"/>
      <c r="K16" s="262"/>
      <c r="L16" s="235"/>
      <c r="M16" s="235"/>
      <c r="N16" s="235"/>
      <c r="O16" s="235"/>
      <c r="P16" s="235"/>
      <c r="Q16" s="235"/>
      <c r="R16" s="235"/>
    </row>
    <row r="17" spans="1:18" s="236" customFormat="1" ht="30" customHeight="1">
      <c r="A17" s="234" t="s">
        <v>716</v>
      </c>
      <c r="B17" s="234"/>
      <c r="C17" s="234"/>
      <c r="D17" s="234"/>
      <c r="E17" s="234"/>
      <c r="F17" s="234"/>
      <c r="G17" s="262"/>
      <c r="H17" s="262"/>
      <c r="I17" s="262"/>
      <c r="J17" s="262"/>
      <c r="K17" s="262"/>
      <c r="L17" s="235"/>
      <c r="M17" s="235"/>
      <c r="N17" s="235"/>
      <c r="O17" s="235"/>
      <c r="P17" s="235"/>
      <c r="Q17" s="235"/>
      <c r="R17" s="235"/>
    </row>
    <row r="18" spans="1:18" s="236" customFormat="1" ht="30" customHeight="1">
      <c r="A18" s="234" t="s">
        <v>908</v>
      </c>
      <c r="B18" s="239" t="s">
        <v>1053</v>
      </c>
      <c r="C18" s="239" t="s">
        <v>1053</v>
      </c>
      <c r="D18" s="239" t="s">
        <v>1053</v>
      </c>
      <c r="E18" s="234"/>
      <c r="F18" s="234"/>
      <c r="G18" s="262"/>
      <c r="H18" s="262"/>
      <c r="I18" s="262"/>
      <c r="J18" s="262"/>
      <c r="K18" s="262"/>
      <c r="L18" s="235"/>
      <c r="M18" s="235"/>
      <c r="N18" s="235"/>
      <c r="O18" s="235"/>
      <c r="P18" s="235"/>
      <c r="Q18" s="235"/>
      <c r="R18" s="235"/>
    </row>
    <row r="19" spans="1:18" s="236" customFormat="1" ht="30" customHeight="1">
      <c r="A19" s="234"/>
      <c r="B19" s="234" t="s">
        <v>933</v>
      </c>
      <c r="C19" s="234" t="s">
        <v>1108</v>
      </c>
      <c r="D19" s="234" t="s">
        <v>934</v>
      </c>
      <c r="E19" s="234"/>
      <c r="F19" s="234"/>
      <c r="G19" s="262"/>
      <c r="H19" s="262"/>
      <c r="I19" s="262"/>
      <c r="J19" s="262"/>
      <c r="K19" s="262"/>
      <c r="L19" s="235"/>
      <c r="M19" s="235"/>
      <c r="N19" s="235"/>
      <c r="O19" s="235"/>
      <c r="P19" s="235"/>
      <c r="Q19" s="235"/>
      <c r="R19" s="235"/>
    </row>
    <row r="20" spans="1:18" s="236" customFormat="1" ht="30" customHeight="1">
      <c r="A20" s="234"/>
      <c r="B20" s="234" t="s">
        <v>1061</v>
      </c>
      <c r="C20" s="234" t="s">
        <v>1109</v>
      </c>
      <c r="D20" s="234" t="s">
        <v>935</v>
      </c>
      <c r="E20" s="234"/>
      <c r="F20" s="234"/>
      <c r="G20" s="262"/>
      <c r="H20" s="262"/>
      <c r="I20" s="262"/>
      <c r="J20" s="262"/>
      <c r="K20" s="262"/>
      <c r="L20" s="235"/>
      <c r="M20" s="235"/>
      <c r="N20" s="235"/>
      <c r="O20" s="235"/>
      <c r="P20" s="235"/>
      <c r="Q20" s="235"/>
      <c r="R20" s="235"/>
    </row>
    <row r="21" spans="1:18" s="236" customFormat="1" ht="30" customHeight="1">
      <c r="A21" s="234"/>
      <c r="B21" s="234"/>
      <c r="C21" s="234" t="s">
        <v>509</v>
      </c>
      <c r="D21" s="234"/>
      <c r="E21" s="234"/>
      <c r="F21" s="234"/>
      <c r="G21" s="262"/>
      <c r="H21" s="262"/>
      <c r="I21" s="262"/>
      <c r="J21" s="262"/>
      <c r="K21" s="262"/>
      <c r="L21" s="235"/>
      <c r="M21" s="235"/>
      <c r="N21" s="235"/>
      <c r="O21" s="235"/>
      <c r="P21" s="235"/>
      <c r="Q21" s="235"/>
      <c r="R21" s="235"/>
    </row>
    <row r="22" spans="1:18" s="236" customFormat="1" ht="30" customHeight="1">
      <c r="A22" s="234"/>
      <c r="B22" s="234"/>
      <c r="C22" s="234"/>
      <c r="D22" s="234"/>
      <c r="E22" s="234"/>
      <c r="F22" s="234"/>
      <c r="G22" s="262"/>
      <c r="H22" s="262"/>
      <c r="I22" s="262"/>
      <c r="J22" s="262"/>
      <c r="K22" s="262"/>
      <c r="L22" s="235"/>
      <c r="M22" s="235"/>
      <c r="N22" s="235"/>
      <c r="O22" s="235"/>
      <c r="P22" s="235"/>
      <c r="Q22" s="235"/>
      <c r="R22" s="235"/>
    </row>
    <row r="23" spans="1:18" s="236" customFormat="1" ht="30" customHeight="1">
      <c r="A23" s="234"/>
      <c r="B23" s="234"/>
      <c r="C23" s="234"/>
      <c r="D23" s="234"/>
      <c r="E23" s="234"/>
      <c r="F23" s="234"/>
      <c r="G23" s="262"/>
      <c r="H23" s="262"/>
      <c r="I23" s="262"/>
      <c r="J23" s="262"/>
      <c r="K23" s="262"/>
      <c r="L23" s="235"/>
      <c r="M23" s="235"/>
      <c r="N23" s="235"/>
      <c r="O23" s="235"/>
      <c r="P23" s="235"/>
      <c r="Q23" s="235"/>
      <c r="R23" s="235"/>
    </row>
    <row r="24" spans="1:18" s="236" customFormat="1" ht="30" customHeight="1">
      <c r="A24" s="234" t="s">
        <v>909</v>
      </c>
      <c r="B24" s="239"/>
      <c r="C24" s="239" t="s">
        <v>718</v>
      </c>
      <c r="D24" s="239" t="s">
        <v>718</v>
      </c>
      <c r="E24" s="239" t="s">
        <v>718</v>
      </c>
      <c r="F24" s="234"/>
      <c r="G24" s="262"/>
      <c r="H24" s="262"/>
      <c r="I24" s="262"/>
      <c r="J24" s="262"/>
      <c r="K24" s="262"/>
      <c r="L24" s="235"/>
      <c r="M24" s="235"/>
      <c r="N24" s="235"/>
      <c r="O24" s="235"/>
      <c r="P24" s="235"/>
      <c r="Q24" s="235"/>
      <c r="R24" s="235"/>
    </row>
    <row r="25" spans="1:18" s="236" customFormat="1" ht="30" customHeight="1">
      <c r="A25" s="234"/>
      <c r="B25" s="234"/>
      <c r="C25" s="234" t="s">
        <v>1054</v>
      </c>
      <c r="D25" s="234" t="s">
        <v>936</v>
      </c>
      <c r="E25" s="234" t="s">
        <v>1057</v>
      </c>
      <c r="F25" s="234"/>
      <c r="G25" s="262"/>
      <c r="H25" s="262"/>
      <c r="I25" s="262"/>
      <c r="J25" s="262"/>
      <c r="K25" s="262"/>
      <c r="L25" s="235"/>
      <c r="M25" s="235"/>
      <c r="N25" s="235"/>
      <c r="O25" s="235"/>
      <c r="P25" s="235"/>
      <c r="Q25" s="235"/>
      <c r="R25" s="235"/>
    </row>
    <row r="26" spans="1:18" s="236" customFormat="1" ht="30" customHeight="1">
      <c r="A26" s="234"/>
      <c r="B26" s="234"/>
      <c r="C26" s="234" t="s">
        <v>1055</v>
      </c>
      <c r="D26" s="234" t="s">
        <v>937</v>
      </c>
      <c r="E26" s="234"/>
      <c r="F26" s="234"/>
      <c r="G26" s="262"/>
      <c r="H26" s="262"/>
      <c r="I26" s="262"/>
      <c r="J26" s="262"/>
      <c r="K26" s="262"/>
      <c r="L26" s="235"/>
      <c r="M26" s="235"/>
      <c r="N26" s="235"/>
      <c r="O26" s="235"/>
      <c r="P26" s="235"/>
      <c r="Q26" s="235"/>
      <c r="R26" s="235"/>
    </row>
    <row r="27" spans="1:18" s="236" customFormat="1" ht="30" customHeight="1">
      <c r="A27" s="234"/>
      <c r="B27" s="234"/>
      <c r="C27" s="234" t="s">
        <v>1056</v>
      </c>
      <c r="D27" s="234"/>
      <c r="E27" s="234"/>
      <c r="F27" s="234"/>
      <c r="G27" s="262"/>
      <c r="H27" s="262"/>
      <c r="I27" s="262"/>
      <c r="J27" s="262"/>
      <c r="K27" s="262"/>
      <c r="L27" s="235"/>
      <c r="M27" s="235"/>
      <c r="N27" s="235"/>
      <c r="O27" s="235"/>
      <c r="P27" s="235"/>
      <c r="Q27" s="235"/>
      <c r="R27" s="235"/>
    </row>
    <row r="28" spans="1:18" s="236" customFormat="1" ht="30" customHeight="1">
      <c r="A28" s="234"/>
      <c r="B28" s="234"/>
      <c r="C28" s="234"/>
      <c r="D28" s="234"/>
      <c r="E28" s="234"/>
      <c r="F28" s="234"/>
      <c r="G28" s="262"/>
      <c r="H28" s="262"/>
      <c r="I28" s="262"/>
      <c r="J28" s="262"/>
      <c r="K28" s="262"/>
      <c r="L28" s="235"/>
      <c r="M28" s="235"/>
      <c r="N28" s="235"/>
      <c r="O28" s="235"/>
      <c r="P28" s="235"/>
      <c r="Q28" s="235"/>
      <c r="R28" s="235"/>
    </row>
    <row r="29" spans="1:18" s="236" customFormat="1" ht="30" customHeight="1">
      <c r="A29" s="234" t="s">
        <v>910</v>
      </c>
      <c r="B29" s="234"/>
      <c r="C29" s="234"/>
      <c r="D29" s="233" t="s">
        <v>1110</v>
      </c>
      <c r="E29" s="234"/>
      <c r="F29" s="234"/>
      <c r="G29" s="262"/>
      <c r="H29" s="262"/>
      <c r="I29" s="262"/>
      <c r="J29" s="262"/>
      <c r="K29" s="262"/>
      <c r="L29" s="235"/>
      <c r="M29" s="235"/>
      <c r="N29" s="235"/>
      <c r="O29" s="235"/>
      <c r="P29" s="235"/>
      <c r="Q29" s="235"/>
      <c r="R29" s="235"/>
    </row>
    <row r="30" spans="1:18" s="236" customFormat="1" ht="30" customHeight="1">
      <c r="A30" s="234"/>
      <c r="B30" s="234"/>
      <c r="C30" s="234"/>
      <c r="D30" s="233" t="s">
        <v>938</v>
      </c>
      <c r="E30" s="234"/>
      <c r="F30" s="234"/>
      <c r="G30" s="262"/>
      <c r="H30" s="262"/>
      <c r="I30" s="262"/>
      <c r="J30" s="262"/>
      <c r="K30" s="262"/>
      <c r="L30" s="235"/>
      <c r="M30" s="235"/>
      <c r="N30" s="235"/>
      <c r="O30" s="235"/>
      <c r="P30" s="235"/>
      <c r="Q30" s="235"/>
      <c r="R30" s="235"/>
    </row>
    <row r="31" spans="1:18" s="236" customFormat="1" ht="30" customHeight="1">
      <c r="A31" s="234" t="s">
        <v>911</v>
      </c>
      <c r="B31" s="234"/>
      <c r="C31" s="239" t="s">
        <v>912</v>
      </c>
      <c r="D31" s="234"/>
      <c r="E31" s="234"/>
      <c r="F31" s="234"/>
      <c r="G31" s="262"/>
      <c r="H31" s="262"/>
      <c r="I31" s="262"/>
      <c r="J31" s="262"/>
      <c r="K31" s="262"/>
      <c r="L31" s="235"/>
      <c r="M31" s="235"/>
      <c r="N31" s="235"/>
      <c r="O31" s="235"/>
      <c r="P31" s="235"/>
      <c r="Q31" s="235"/>
      <c r="R31" s="235"/>
    </row>
    <row r="32" spans="1:18" s="236" customFormat="1" ht="30" customHeight="1">
      <c r="A32" s="234"/>
      <c r="B32" s="234"/>
      <c r="C32" s="234" t="s">
        <v>939</v>
      </c>
      <c r="D32" s="234"/>
      <c r="E32" s="234"/>
      <c r="F32" s="234"/>
      <c r="G32" s="262"/>
      <c r="H32" s="262"/>
      <c r="I32" s="262"/>
      <c r="J32" s="262"/>
      <c r="K32" s="262"/>
      <c r="L32" s="235"/>
      <c r="M32" s="235"/>
      <c r="N32" s="235"/>
      <c r="O32" s="235"/>
      <c r="P32" s="235"/>
      <c r="Q32" s="235"/>
      <c r="R32" s="235"/>
    </row>
    <row r="33" spans="1:18" s="236" customFormat="1" ht="30" customHeight="1">
      <c r="A33" s="234"/>
      <c r="B33" s="234"/>
      <c r="C33" s="234" t="s">
        <v>940</v>
      </c>
      <c r="D33" s="234"/>
      <c r="E33" s="234"/>
      <c r="F33" s="234"/>
      <c r="G33" s="262"/>
      <c r="H33" s="262"/>
      <c r="I33" s="262"/>
      <c r="J33" s="262"/>
      <c r="K33" s="262"/>
      <c r="L33" s="235"/>
      <c r="M33" s="235"/>
      <c r="N33" s="235"/>
      <c r="O33" s="235"/>
      <c r="P33" s="235"/>
      <c r="Q33" s="235"/>
      <c r="R33" s="235"/>
    </row>
    <row r="34" spans="1:18" s="236" customFormat="1" ht="30" customHeight="1">
      <c r="A34" s="234"/>
      <c r="B34" s="234"/>
      <c r="C34" s="234" t="s">
        <v>941</v>
      </c>
      <c r="D34" s="234"/>
      <c r="E34" s="234"/>
      <c r="F34" s="234"/>
      <c r="G34" s="262"/>
      <c r="H34" s="262"/>
      <c r="I34" s="262"/>
      <c r="J34" s="262"/>
      <c r="K34" s="262"/>
      <c r="L34" s="235"/>
      <c r="M34" s="235"/>
      <c r="N34" s="235"/>
      <c r="O34" s="235"/>
      <c r="P34" s="235"/>
      <c r="Q34" s="235"/>
      <c r="R34" s="235"/>
    </row>
    <row r="35" spans="1:18" s="236" customFormat="1" ht="30" customHeight="1">
      <c r="A35" s="234" t="s">
        <v>913</v>
      </c>
      <c r="B35" s="239" t="s">
        <v>914</v>
      </c>
      <c r="C35" s="239"/>
      <c r="D35" s="257"/>
      <c r="E35" s="234"/>
      <c r="F35" s="239" t="s">
        <v>1111</v>
      </c>
      <c r="G35" s="262"/>
      <c r="H35" s="262"/>
      <c r="I35" s="262"/>
      <c r="J35" s="262"/>
      <c r="K35" s="262"/>
      <c r="L35" s="235"/>
      <c r="M35" s="235"/>
      <c r="N35" s="235"/>
      <c r="O35" s="235"/>
      <c r="P35" s="235"/>
      <c r="Q35" s="235"/>
      <c r="R35" s="235"/>
    </row>
    <row r="36" spans="1:18" s="236" customFormat="1" ht="30" customHeight="1">
      <c r="A36" s="234"/>
      <c r="B36" s="234" t="s">
        <v>1112</v>
      </c>
      <c r="C36" s="234"/>
      <c r="D36" s="257"/>
      <c r="E36" s="234"/>
      <c r="F36" s="234" t="s">
        <v>1113</v>
      </c>
      <c r="G36" s="262"/>
      <c r="H36" s="262"/>
      <c r="I36" s="262"/>
      <c r="J36" s="262"/>
      <c r="K36" s="262"/>
      <c r="L36" s="235"/>
      <c r="M36" s="235"/>
      <c r="N36" s="235"/>
      <c r="O36" s="235"/>
      <c r="P36" s="235"/>
      <c r="Q36" s="235"/>
      <c r="R36" s="235"/>
    </row>
    <row r="37" spans="1:18" s="236" customFormat="1" ht="30" customHeight="1">
      <c r="A37" s="234"/>
      <c r="B37" s="234" t="s">
        <v>942</v>
      </c>
      <c r="C37" s="234"/>
      <c r="D37" s="257"/>
      <c r="E37" s="234"/>
      <c r="F37" s="234"/>
      <c r="G37" s="262"/>
      <c r="H37" s="262"/>
      <c r="I37" s="262"/>
      <c r="J37" s="262"/>
      <c r="K37" s="262"/>
      <c r="L37" s="235"/>
      <c r="M37" s="235"/>
      <c r="N37" s="235"/>
      <c r="O37" s="235"/>
      <c r="P37" s="235"/>
      <c r="Q37" s="235"/>
      <c r="R37" s="235"/>
    </row>
    <row r="38" spans="1:18" s="236" customFormat="1" ht="30" customHeight="1">
      <c r="A38" s="234"/>
      <c r="B38" s="234"/>
      <c r="C38" s="234"/>
      <c r="D38" s="234"/>
      <c r="E38" s="234"/>
      <c r="F38" s="234"/>
      <c r="G38" s="262"/>
      <c r="H38" s="262"/>
      <c r="I38" s="262"/>
      <c r="J38" s="262"/>
      <c r="K38" s="262"/>
      <c r="L38" s="235"/>
      <c r="M38" s="235"/>
      <c r="N38" s="235"/>
      <c r="O38" s="235"/>
      <c r="P38" s="235"/>
      <c r="Q38" s="235"/>
      <c r="R38" s="235"/>
    </row>
    <row r="39" spans="1:18" s="236" customFormat="1" ht="30" customHeight="1">
      <c r="A39" s="234" t="s">
        <v>654</v>
      </c>
      <c r="B39" s="239" t="s">
        <v>1114</v>
      </c>
      <c r="C39" s="233" t="s">
        <v>1115</v>
      </c>
      <c r="D39" s="239" t="s">
        <v>915</v>
      </c>
      <c r="E39" s="239" t="s">
        <v>916</v>
      </c>
      <c r="F39" s="239"/>
      <c r="G39" s="239"/>
      <c r="H39" s="239"/>
      <c r="I39" s="234"/>
      <c r="J39" s="234"/>
      <c r="K39" s="239" t="s">
        <v>1058</v>
      </c>
      <c r="L39" s="235"/>
      <c r="M39" s="235"/>
      <c r="N39" s="235"/>
      <c r="O39" s="235"/>
      <c r="P39" s="235"/>
      <c r="Q39" s="235"/>
      <c r="R39" s="235"/>
    </row>
    <row r="40" spans="1:18" s="236" customFormat="1" ht="30" customHeight="1">
      <c r="A40" s="234"/>
      <c r="B40" s="233" t="s">
        <v>1116</v>
      </c>
      <c r="C40" s="233" t="s">
        <v>719</v>
      </c>
      <c r="D40" s="234" t="s">
        <v>943</v>
      </c>
      <c r="E40" s="234" t="s">
        <v>724</v>
      </c>
      <c r="F40" s="234"/>
      <c r="G40" s="234"/>
      <c r="H40" s="264"/>
      <c r="I40" s="234"/>
      <c r="J40" s="234"/>
      <c r="K40" s="234" t="s">
        <v>726</v>
      </c>
      <c r="L40" s="235"/>
      <c r="M40" s="235"/>
      <c r="N40" s="235"/>
      <c r="O40" s="235"/>
      <c r="P40" s="235"/>
      <c r="Q40" s="235"/>
      <c r="R40" s="235"/>
    </row>
    <row r="41" spans="1:18" s="236" customFormat="1" ht="30" customHeight="1">
      <c r="A41" s="234"/>
      <c r="B41" s="239" t="s">
        <v>721</v>
      </c>
      <c r="C41" s="233"/>
      <c r="D41" s="239" t="s">
        <v>722</v>
      </c>
      <c r="E41" s="239" t="s">
        <v>917</v>
      </c>
      <c r="F41" s="234"/>
      <c r="G41" s="234"/>
      <c r="H41" s="264"/>
      <c r="I41" s="234"/>
      <c r="J41" s="234"/>
      <c r="K41" s="234"/>
      <c r="L41" s="235"/>
      <c r="M41" s="235"/>
      <c r="N41" s="235"/>
      <c r="O41" s="235"/>
      <c r="P41" s="235"/>
      <c r="Q41" s="235"/>
      <c r="R41" s="235"/>
    </row>
    <row r="42" spans="1:18" s="236" customFormat="1" ht="30" customHeight="1">
      <c r="A42" s="234"/>
      <c r="B42" s="239" t="s">
        <v>720</v>
      </c>
      <c r="C42" s="263"/>
      <c r="D42" s="234" t="s">
        <v>723</v>
      </c>
      <c r="E42" s="234" t="s">
        <v>725</v>
      </c>
      <c r="F42" s="234"/>
      <c r="G42" s="234"/>
      <c r="H42" s="264"/>
      <c r="I42" s="234"/>
      <c r="J42" s="234"/>
      <c r="K42" s="234"/>
      <c r="L42" s="235"/>
      <c r="M42" s="235"/>
      <c r="N42" s="235"/>
      <c r="O42" s="235"/>
      <c r="P42" s="235"/>
      <c r="Q42" s="235"/>
      <c r="R42" s="235"/>
    </row>
    <row r="43" spans="1:18" s="236" customFormat="1" ht="30" customHeight="1">
      <c r="A43" s="234"/>
      <c r="B43" s="239"/>
      <c r="C43" s="263"/>
      <c r="D43" s="234"/>
      <c r="E43" s="234"/>
      <c r="F43" s="234"/>
      <c r="G43" s="234"/>
      <c r="H43" s="264"/>
      <c r="I43" s="234"/>
      <c r="J43" s="234"/>
      <c r="K43" s="234"/>
      <c r="L43" s="235"/>
      <c r="M43" s="235"/>
      <c r="N43" s="235"/>
      <c r="O43" s="235"/>
      <c r="P43" s="235"/>
      <c r="Q43" s="235"/>
      <c r="R43" s="235"/>
    </row>
    <row r="44" spans="1:18" s="236" customFormat="1" ht="30" customHeight="1">
      <c r="A44" s="234"/>
      <c r="B44" s="239"/>
      <c r="C44" s="272"/>
      <c r="D44" s="272"/>
      <c r="E44" s="272"/>
      <c r="F44" s="263"/>
      <c r="G44" s="256"/>
      <c r="H44" s="273"/>
      <c r="I44" s="272"/>
      <c r="J44" s="272"/>
      <c r="K44" s="263"/>
      <c r="L44" s="235"/>
      <c r="M44" s="235"/>
      <c r="N44" s="235"/>
      <c r="O44" s="235"/>
      <c r="P44" s="235"/>
      <c r="Q44" s="235"/>
      <c r="R44" s="235"/>
    </row>
    <row r="45" spans="1:18" s="236" customFormat="1" ht="30" customHeight="1">
      <c r="A45" s="234" t="s">
        <v>655</v>
      </c>
      <c r="B45" s="233" t="s">
        <v>727</v>
      </c>
      <c r="C45" s="516" t="s">
        <v>1117</v>
      </c>
      <c r="D45" s="517"/>
      <c r="E45" s="517"/>
      <c r="F45" s="518"/>
      <c r="G45" s="516" t="s">
        <v>656</v>
      </c>
      <c r="H45" s="517"/>
      <c r="I45" s="517"/>
      <c r="J45" s="517"/>
      <c r="K45" s="518"/>
      <c r="L45" s="235"/>
      <c r="M45" s="235"/>
      <c r="N45" s="235"/>
      <c r="O45" s="235"/>
      <c r="P45" s="235"/>
      <c r="Q45" s="235"/>
      <c r="R45" s="235"/>
    </row>
    <row r="46" spans="1:18" s="236" customFormat="1" ht="30" customHeight="1">
      <c r="A46" s="234"/>
      <c r="B46" s="233" t="s">
        <v>1118</v>
      </c>
      <c r="C46" s="402"/>
      <c r="D46" s="403"/>
      <c r="E46" s="403"/>
      <c r="F46" s="404"/>
      <c r="G46" s="402"/>
      <c r="H46" s="403"/>
      <c r="I46" s="403"/>
      <c r="J46" s="403"/>
      <c r="K46" s="404"/>
      <c r="L46" s="235"/>
      <c r="M46" s="235"/>
      <c r="N46" s="235"/>
      <c r="O46" s="235"/>
      <c r="P46" s="235"/>
      <c r="Q46" s="235"/>
      <c r="R46" s="235"/>
    </row>
    <row r="47" spans="1:18" s="236" customFormat="1" ht="30" customHeight="1">
      <c r="A47" s="234"/>
      <c r="B47" s="257"/>
      <c r="C47" s="257"/>
      <c r="D47" s="257"/>
      <c r="E47" s="233" t="s">
        <v>1119</v>
      </c>
      <c r="F47" s="233" t="s">
        <v>1119</v>
      </c>
      <c r="G47" s="239"/>
      <c r="H47" s="239"/>
      <c r="I47" s="234"/>
      <c r="J47" s="234"/>
      <c r="K47" s="234"/>
      <c r="L47" s="235"/>
      <c r="M47" s="235"/>
      <c r="N47" s="235"/>
      <c r="O47" s="235"/>
      <c r="P47" s="235"/>
      <c r="Q47" s="235"/>
      <c r="R47" s="235"/>
    </row>
    <row r="48" spans="1:18" s="236" customFormat="1" ht="30" customHeight="1">
      <c r="A48" s="234"/>
      <c r="B48" s="257"/>
      <c r="C48" s="257"/>
      <c r="D48" s="257"/>
      <c r="E48" s="233" t="s">
        <v>731</v>
      </c>
      <c r="F48" s="233" t="s">
        <v>729</v>
      </c>
      <c r="G48" s="239"/>
      <c r="H48" s="239"/>
      <c r="I48" s="234"/>
      <c r="J48" s="234"/>
      <c r="K48" s="234"/>
      <c r="L48" s="235"/>
      <c r="M48" s="235"/>
      <c r="N48" s="235"/>
      <c r="O48" s="235"/>
      <c r="P48" s="235"/>
      <c r="Q48" s="235"/>
      <c r="R48" s="235"/>
    </row>
    <row r="49" spans="1:18" s="236" customFormat="1" ht="30" customHeight="1">
      <c r="A49" s="234"/>
      <c r="B49" s="234"/>
      <c r="C49" s="257"/>
      <c r="D49" s="257"/>
      <c r="E49" s="233" t="s">
        <v>732</v>
      </c>
      <c r="F49" s="233" t="s">
        <v>1120</v>
      </c>
      <c r="G49" s="239"/>
      <c r="H49" s="239"/>
      <c r="I49" s="234"/>
      <c r="J49" s="234"/>
      <c r="K49" s="234"/>
      <c r="L49" s="235"/>
      <c r="M49" s="235"/>
      <c r="N49" s="235"/>
      <c r="O49" s="235"/>
      <c r="P49" s="235"/>
      <c r="Q49" s="235"/>
      <c r="R49" s="235"/>
    </row>
    <row r="50" spans="1:18" s="236" customFormat="1" ht="30" customHeight="1">
      <c r="A50" s="234"/>
      <c r="B50" s="234"/>
      <c r="C50" s="257"/>
      <c r="D50" s="257"/>
      <c r="E50" s="257"/>
      <c r="F50" s="233" t="s">
        <v>728</v>
      </c>
      <c r="G50" s="239"/>
      <c r="H50" s="239"/>
      <c r="I50" s="234"/>
      <c r="J50" s="234"/>
      <c r="K50" s="234"/>
      <c r="L50" s="235"/>
      <c r="M50" s="235"/>
      <c r="N50" s="235"/>
      <c r="O50" s="235"/>
      <c r="P50" s="235"/>
      <c r="Q50" s="235"/>
      <c r="R50" s="235"/>
    </row>
    <row r="51" spans="1:18" s="236" customFormat="1" ht="30" customHeight="1">
      <c r="A51" s="234"/>
      <c r="B51" s="234"/>
      <c r="C51" s="257"/>
      <c r="D51" s="257"/>
      <c r="E51" s="234"/>
      <c r="F51" s="233" t="s">
        <v>730</v>
      </c>
      <c r="G51" s="239"/>
      <c r="H51" s="239"/>
      <c r="I51" s="234"/>
      <c r="J51" s="234"/>
      <c r="K51" s="234"/>
      <c r="L51" s="235"/>
      <c r="M51" s="235"/>
      <c r="N51" s="235"/>
      <c r="O51" s="235"/>
      <c r="P51" s="235"/>
      <c r="Q51" s="235"/>
      <c r="R51" s="235"/>
    </row>
    <row r="52" spans="1:18" s="236" customFormat="1" ht="30" customHeight="1">
      <c r="A52" s="234"/>
      <c r="B52" s="234"/>
      <c r="C52" s="257"/>
      <c r="D52" s="257"/>
      <c r="E52" s="234"/>
      <c r="F52" s="233" t="s">
        <v>1121</v>
      </c>
      <c r="G52" s="239"/>
      <c r="H52" s="239"/>
      <c r="I52" s="234"/>
      <c r="J52" s="234"/>
      <c r="K52" s="234"/>
      <c r="L52" s="235"/>
      <c r="M52" s="235"/>
      <c r="N52" s="235"/>
      <c r="O52" s="235"/>
      <c r="P52" s="235"/>
      <c r="Q52" s="235"/>
      <c r="R52" s="235"/>
    </row>
    <row r="53" spans="1:18" s="236" customFormat="1" ht="30" customHeight="1">
      <c r="A53" s="234" t="s">
        <v>657</v>
      </c>
      <c r="B53" s="239" t="s">
        <v>733</v>
      </c>
      <c r="C53" s="234"/>
      <c r="D53" s="239"/>
      <c r="E53" s="234"/>
      <c r="F53" s="233" t="s">
        <v>1122</v>
      </c>
      <c r="G53" s="239"/>
      <c r="H53" s="239"/>
      <c r="I53" s="234"/>
      <c r="J53" s="234"/>
      <c r="K53" s="234"/>
      <c r="L53" s="235"/>
      <c r="M53" s="235"/>
      <c r="N53" s="235"/>
      <c r="O53" s="235"/>
      <c r="P53" s="235"/>
      <c r="Q53" s="235"/>
      <c r="R53" s="235"/>
    </row>
    <row r="54" spans="1:18" s="236" customFormat="1" ht="30" customHeight="1">
      <c r="A54" s="234"/>
      <c r="B54" s="239" t="s">
        <v>734</v>
      </c>
      <c r="C54" s="234"/>
      <c r="D54" s="239"/>
      <c r="E54" s="234"/>
      <c r="F54" s="239"/>
      <c r="G54" s="239"/>
      <c r="H54" s="239"/>
      <c r="I54" s="234"/>
      <c r="J54" s="234"/>
      <c r="K54" s="234"/>
      <c r="L54" s="235"/>
      <c r="M54" s="235"/>
      <c r="N54" s="235"/>
      <c r="O54" s="235"/>
      <c r="P54" s="235"/>
      <c r="Q54" s="235"/>
      <c r="R54" s="235"/>
    </row>
    <row r="55" spans="1:18" s="236" customFormat="1" ht="30" customHeight="1">
      <c r="A55" s="234"/>
      <c r="B55" s="239" t="s">
        <v>737</v>
      </c>
      <c r="C55" s="234"/>
      <c r="D55" s="239" t="s">
        <v>737</v>
      </c>
      <c r="E55" s="234"/>
      <c r="F55" s="239"/>
      <c r="G55" s="239"/>
      <c r="H55" s="239"/>
      <c r="I55" s="234"/>
      <c r="J55" s="234"/>
      <c r="K55" s="234"/>
      <c r="L55" s="235"/>
      <c r="M55" s="235"/>
      <c r="N55" s="235"/>
      <c r="O55" s="235"/>
      <c r="P55" s="235"/>
      <c r="Q55" s="235"/>
      <c r="R55" s="235"/>
    </row>
    <row r="56" spans="1:18" s="236" customFormat="1" ht="30" customHeight="1">
      <c r="A56" s="234"/>
      <c r="B56" s="238" t="s">
        <v>735</v>
      </c>
      <c r="C56" s="234"/>
      <c r="D56" s="238" t="s">
        <v>736</v>
      </c>
      <c r="E56" s="234"/>
      <c r="F56" s="239"/>
      <c r="G56" s="239"/>
      <c r="H56" s="239"/>
      <c r="I56" s="234"/>
      <c r="J56" s="234"/>
      <c r="K56" s="234"/>
      <c r="L56" s="235"/>
      <c r="M56" s="235"/>
      <c r="N56" s="235"/>
      <c r="O56" s="235"/>
      <c r="P56" s="235"/>
      <c r="Q56" s="235"/>
      <c r="R56" s="235"/>
    </row>
    <row r="57" spans="1:18" s="231" customFormat="1" ht="30" customHeight="1">
      <c r="A57" s="521" t="s">
        <v>825</v>
      </c>
      <c r="B57" s="521"/>
      <c r="C57" s="521"/>
      <c r="D57" s="521"/>
      <c r="E57" s="521"/>
      <c r="F57" s="521"/>
      <c r="G57" s="521"/>
      <c r="H57" s="521"/>
      <c r="I57" s="521"/>
      <c r="J57" s="521"/>
      <c r="K57" s="521"/>
      <c r="L57" s="230"/>
      <c r="M57" s="230"/>
      <c r="N57" s="230"/>
      <c r="O57" s="230"/>
      <c r="P57" s="230"/>
      <c r="Q57" s="230"/>
      <c r="R57" s="230"/>
    </row>
    <row r="58" spans="1:18" s="231" customFormat="1" ht="30" customHeight="1">
      <c r="A58" s="396" t="s">
        <v>832</v>
      </c>
      <c r="B58" s="396"/>
      <c r="C58" s="396"/>
      <c r="D58" s="396"/>
      <c r="E58" s="396"/>
      <c r="F58" s="396"/>
      <c r="G58" s="396"/>
      <c r="H58" s="396"/>
      <c r="I58" s="396"/>
      <c r="J58" s="396"/>
      <c r="K58" s="396"/>
      <c r="L58" s="230"/>
      <c r="M58" s="230"/>
      <c r="N58" s="230"/>
      <c r="O58" s="230"/>
      <c r="P58" s="230"/>
      <c r="Q58" s="230"/>
      <c r="R58" s="230"/>
    </row>
    <row r="59" spans="1:18" s="231" customFormat="1" ht="24.75" customHeight="1">
      <c r="A59" s="251" t="s">
        <v>836</v>
      </c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30"/>
      <c r="M59" s="230"/>
      <c r="N59" s="230"/>
      <c r="O59" s="230"/>
      <c r="P59" s="230"/>
      <c r="Q59" s="230"/>
      <c r="R59" s="230"/>
    </row>
    <row r="60" spans="1:18" s="231" customFormat="1" ht="21.75" customHeight="1">
      <c r="A60" s="232" t="s">
        <v>1123</v>
      </c>
      <c r="B60" s="232"/>
      <c r="C60" s="252"/>
      <c r="D60" s="232"/>
      <c r="E60" s="232"/>
      <c r="F60" s="232"/>
      <c r="G60" s="232"/>
      <c r="H60" s="232"/>
      <c r="I60" s="232"/>
      <c r="J60" s="232"/>
      <c r="K60" s="232"/>
      <c r="L60" s="230"/>
      <c r="M60" s="230"/>
      <c r="N60" s="230"/>
      <c r="O60" s="230"/>
      <c r="P60" s="230"/>
      <c r="Q60" s="230"/>
      <c r="R60" s="230"/>
    </row>
    <row r="61" spans="1:18" s="231" customFormat="1" ht="30" customHeight="1">
      <c r="A61" s="232" t="s">
        <v>837</v>
      </c>
      <c r="B61" s="232" t="s">
        <v>838</v>
      </c>
      <c r="C61" s="232" t="s">
        <v>841</v>
      </c>
      <c r="D61" s="233" t="s">
        <v>845</v>
      </c>
      <c r="E61" s="232" t="s">
        <v>841</v>
      </c>
      <c r="F61" s="232" t="s">
        <v>840</v>
      </c>
      <c r="G61" s="232"/>
      <c r="H61" s="232" t="s">
        <v>658</v>
      </c>
      <c r="I61" s="232"/>
      <c r="J61" s="232"/>
      <c r="K61" s="232"/>
      <c r="L61" s="230"/>
      <c r="M61" s="230"/>
      <c r="N61" s="230"/>
      <c r="O61" s="230"/>
      <c r="P61" s="230"/>
      <c r="Q61" s="230"/>
      <c r="R61" s="230"/>
    </row>
    <row r="62" spans="1:18" s="231" customFormat="1" ht="30" customHeight="1">
      <c r="A62" s="233" t="s">
        <v>843</v>
      </c>
      <c r="B62" s="233" t="s">
        <v>844</v>
      </c>
      <c r="C62" s="232" t="s">
        <v>664</v>
      </c>
      <c r="D62" s="233" t="s">
        <v>839</v>
      </c>
      <c r="E62" s="232" t="s">
        <v>665</v>
      </c>
      <c r="G62" s="233"/>
      <c r="H62" s="233"/>
      <c r="I62" s="233"/>
      <c r="J62" s="233"/>
      <c r="K62" s="233"/>
      <c r="L62" s="230"/>
      <c r="M62" s="230"/>
      <c r="N62" s="230"/>
      <c r="O62" s="230"/>
      <c r="P62" s="230"/>
      <c r="Q62" s="230"/>
      <c r="R62" s="230"/>
    </row>
    <row r="63" spans="1:18" s="231" customFormat="1" ht="30" customHeight="1">
      <c r="A63" s="233" t="s">
        <v>846</v>
      </c>
      <c r="B63" s="233"/>
      <c r="C63" s="232"/>
      <c r="D63" s="257"/>
      <c r="E63" s="233"/>
      <c r="F63" s="233"/>
      <c r="G63" s="233"/>
      <c r="H63" s="233"/>
      <c r="I63" s="233"/>
      <c r="J63" s="233"/>
      <c r="K63" s="233"/>
      <c r="L63" s="230"/>
      <c r="M63" s="230"/>
      <c r="N63" s="230"/>
      <c r="O63" s="230"/>
      <c r="P63" s="230"/>
      <c r="Q63" s="230"/>
      <c r="R63" s="230"/>
    </row>
    <row r="64" spans="1:18" s="231" customFormat="1" ht="30" customHeight="1">
      <c r="A64" s="233" t="s">
        <v>847</v>
      </c>
      <c r="B64" s="233"/>
      <c r="C64" s="257"/>
      <c r="D64" s="233"/>
      <c r="E64" s="233"/>
      <c r="F64" s="233"/>
      <c r="G64" s="233"/>
      <c r="H64" s="233"/>
      <c r="I64" s="233"/>
      <c r="J64" s="233"/>
      <c r="K64" s="233"/>
      <c r="L64" s="230"/>
      <c r="M64" s="230"/>
      <c r="N64" s="230"/>
      <c r="O64" s="230"/>
      <c r="P64" s="230"/>
      <c r="Q64" s="230"/>
      <c r="R64" s="230"/>
    </row>
    <row r="65" spans="1:18" s="231" customFormat="1" ht="30" customHeight="1">
      <c r="A65" s="233" t="s">
        <v>848</v>
      </c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0"/>
      <c r="M65" s="230"/>
      <c r="N65" s="230"/>
      <c r="O65" s="230"/>
      <c r="P65" s="230"/>
      <c r="Q65" s="230"/>
      <c r="R65" s="230"/>
    </row>
    <row r="66" spans="1:18" s="231" customFormat="1" ht="30" customHeight="1">
      <c r="A66" s="233" t="s">
        <v>849</v>
      </c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0"/>
      <c r="M66" s="230"/>
      <c r="N66" s="230"/>
      <c r="O66" s="230"/>
      <c r="P66" s="230"/>
      <c r="Q66" s="230"/>
      <c r="R66" s="230"/>
    </row>
    <row r="67" spans="1:18" s="231" customFormat="1" ht="27.75" customHeight="1">
      <c r="A67" s="251" t="s">
        <v>850</v>
      </c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30"/>
      <c r="M67" s="230"/>
      <c r="N67" s="230"/>
      <c r="O67" s="230"/>
      <c r="P67" s="230"/>
      <c r="Q67" s="230"/>
      <c r="R67" s="230"/>
    </row>
    <row r="68" spans="1:18" s="231" customFormat="1" ht="27" customHeight="1">
      <c r="A68" s="232" t="s">
        <v>930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0"/>
      <c r="M68" s="230"/>
      <c r="N68" s="230"/>
      <c r="O68" s="230"/>
      <c r="P68" s="230"/>
      <c r="Q68" s="230"/>
      <c r="R68" s="230"/>
    </row>
    <row r="69" spans="1:18" s="231" customFormat="1" ht="30" customHeight="1">
      <c r="A69" s="233" t="s">
        <v>851</v>
      </c>
      <c r="B69" s="233" t="s">
        <v>858</v>
      </c>
      <c r="C69" s="233" t="s">
        <v>853</v>
      </c>
      <c r="D69" s="233" t="s">
        <v>854</v>
      </c>
      <c r="E69" s="257"/>
      <c r="F69" s="233" t="s">
        <v>855</v>
      </c>
      <c r="G69" s="233"/>
      <c r="H69" s="233"/>
      <c r="I69" s="233"/>
      <c r="J69" s="233"/>
      <c r="K69" s="233"/>
      <c r="L69" s="230"/>
      <c r="M69" s="230"/>
      <c r="N69" s="230"/>
      <c r="O69" s="230"/>
      <c r="P69" s="230"/>
      <c r="Q69" s="230"/>
      <c r="R69" s="230"/>
    </row>
    <row r="70" spans="1:18" s="231" customFormat="1" ht="30" customHeight="1">
      <c r="A70" s="233" t="s">
        <v>856</v>
      </c>
      <c r="B70" s="233" t="s">
        <v>666</v>
      </c>
      <c r="C70" s="257"/>
      <c r="D70" s="233" t="s">
        <v>663</v>
      </c>
      <c r="E70" s="233"/>
      <c r="F70" s="233"/>
      <c r="G70" s="233"/>
      <c r="H70" s="233"/>
      <c r="I70" s="233"/>
      <c r="J70" s="233"/>
      <c r="K70" s="233"/>
      <c r="L70" s="230"/>
      <c r="M70" s="230"/>
      <c r="N70" s="230"/>
      <c r="O70" s="230"/>
      <c r="P70" s="230"/>
      <c r="Q70" s="230"/>
      <c r="R70" s="230"/>
    </row>
    <row r="71" spans="1:18" s="231" customFormat="1" ht="30" customHeight="1">
      <c r="A71" s="233" t="s">
        <v>857</v>
      </c>
      <c r="B71" s="233" t="s">
        <v>667</v>
      </c>
      <c r="C71" s="233" t="s">
        <v>667</v>
      </c>
      <c r="D71" s="233" t="s">
        <v>860</v>
      </c>
      <c r="E71" s="233"/>
      <c r="F71" s="233"/>
      <c r="G71" s="233"/>
      <c r="H71" s="233"/>
      <c r="I71" s="233"/>
      <c r="J71" s="233"/>
      <c r="K71" s="233"/>
      <c r="L71" s="230"/>
      <c r="M71" s="230"/>
      <c r="N71" s="230"/>
      <c r="O71" s="230"/>
      <c r="P71" s="230"/>
      <c r="Q71" s="230"/>
      <c r="R71" s="230"/>
    </row>
    <row r="72" spans="1:18" s="231" customFormat="1" ht="30" customHeight="1">
      <c r="A72" s="233" t="s">
        <v>861</v>
      </c>
      <c r="B72" s="234" t="s">
        <v>668</v>
      </c>
      <c r="C72" s="234" t="s">
        <v>1124</v>
      </c>
      <c r="D72" s="233"/>
      <c r="E72" s="233"/>
      <c r="F72" s="233"/>
      <c r="G72" s="233"/>
      <c r="H72" s="233"/>
      <c r="I72" s="233"/>
      <c r="J72" s="233"/>
      <c r="K72" s="233"/>
      <c r="L72" s="230"/>
      <c r="M72" s="230"/>
      <c r="N72" s="230"/>
      <c r="O72" s="230"/>
      <c r="P72" s="230"/>
      <c r="Q72" s="230"/>
      <c r="R72" s="230"/>
    </row>
    <row r="73" spans="1:18" s="231" customFormat="1" ht="30" customHeight="1">
      <c r="A73" s="233" t="s">
        <v>863</v>
      </c>
      <c r="B73" s="234" t="s">
        <v>931</v>
      </c>
      <c r="C73" s="234"/>
      <c r="D73" s="233"/>
      <c r="E73" s="233"/>
      <c r="F73" s="233"/>
      <c r="G73" s="233"/>
      <c r="H73" s="233"/>
      <c r="I73" s="233"/>
      <c r="J73" s="233"/>
      <c r="K73" s="233"/>
      <c r="L73" s="230"/>
      <c r="M73" s="230"/>
      <c r="N73" s="230"/>
      <c r="O73" s="230"/>
      <c r="P73" s="230"/>
      <c r="Q73" s="230"/>
      <c r="R73" s="230"/>
    </row>
    <row r="74" spans="1:18" s="231" customFormat="1" ht="30" customHeight="1">
      <c r="A74" s="233"/>
      <c r="B74" s="234" t="s">
        <v>1059</v>
      </c>
      <c r="C74" s="234"/>
      <c r="D74" s="233"/>
      <c r="E74" s="233"/>
      <c r="F74" s="233"/>
      <c r="G74" s="233"/>
      <c r="H74" s="233"/>
      <c r="I74" s="233"/>
      <c r="J74" s="233"/>
      <c r="K74" s="233"/>
      <c r="L74" s="230"/>
      <c r="M74" s="230"/>
      <c r="N74" s="230"/>
      <c r="O74" s="230"/>
      <c r="P74" s="230"/>
      <c r="Q74" s="230"/>
      <c r="R74" s="230"/>
    </row>
    <row r="75" spans="1:18" s="231" customFormat="1" ht="30" customHeight="1">
      <c r="A75" s="233"/>
      <c r="B75" s="234" t="s">
        <v>932</v>
      </c>
      <c r="C75" s="234"/>
      <c r="D75" s="233"/>
      <c r="E75" s="233"/>
      <c r="F75" s="233"/>
      <c r="G75" s="233"/>
      <c r="H75" s="233"/>
      <c r="I75" s="233"/>
      <c r="J75" s="233"/>
      <c r="K75" s="233"/>
      <c r="L75" s="230"/>
      <c r="M75" s="230"/>
      <c r="N75" s="230"/>
      <c r="O75" s="230"/>
      <c r="P75" s="230"/>
      <c r="Q75" s="230"/>
      <c r="R75" s="230"/>
    </row>
    <row r="76" spans="1:18" s="236" customFormat="1" ht="30" customHeight="1">
      <c r="A76" s="234"/>
      <c r="B76" s="234" t="s">
        <v>1060</v>
      </c>
      <c r="C76" s="234"/>
      <c r="D76" s="234"/>
      <c r="E76" s="234"/>
      <c r="F76" s="234"/>
      <c r="G76" s="234"/>
      <c r="H76" s="234"/>
      <c r="I76" s="234"/>
      <c r="J76" s="234"/>
      <c r="K76" s="234"/>
      <c r="L76" s="235"/>
      <c r="M76" s="235"/>
      <c r="N76" s="235"/>
      <c r="O76" s="235"/>
      <c r="P76" s="235"/>
      <c r="Q76" s="235"/>
      <c r="R76" s="235"/>
    </row>
    <row r="77" spans="1:18" s="236" customFormat="1" ht="30" customHeight="1">
      <c r="A77" s="234"/>
      <c r="B77" s="234"/>
      <c r="C77" s="233" t="s">
        <v>852</v>
      </c>
      <c r="D77" s="233" t="s">
        <v>859</v>
      </c>
      <c r="E77" s="234"/>
      <c r="F77" s="234"/>
      <c r="G77" s="234"/>
      <c r="H77" s="234"/>
      <c r="I77" s="234"/>
      <c r="J77" s="234"/>
      <c r="K77" s="234"/>
      <c r="L77" s="235"/>
      <c r="M77" s="235"/>
      <c r="N77" s="235"/>
      <c r="O77" s="235"/>
      <c r="P77" s="235"/>
      <c r="Q77" s="235"/>
      <c r="R77" s="235"/>
    </row>
    <row r="78" spans="1:18" s="236" customFormat="1" ht="30" customHeight="1">
      <c r="A78" s="234"/>
      <c r="B78" s="234"/>
      <c r="C78" s="233" t="s">
        <v>862</v>
      </c>
      <c r="D78" s="234"/>
      <c r="E78" s="234"/>
      <c r="F78" s="234"/>
      <c r="G78" s="234"/>
      <c r="H78" s="234"/>
      <c r="I78" s="234"/>
      <c r="J78" s="234"/>
      <c r="K78" s="234"/>
      <c r="L78" s="235"/>
      <c r="M78" s="235"/>
      <c r="N78" s="235"/>
      <c r="O78" s="235"/>
      <c r="P78" s="235"/>
      <c r="Q78" s="235"/>
      <c r="R78" s="235"/>
    </row>
    <row r="79" spans="1:18" s="236" customFormat="1" ht="30" customHeight="1">
      <c r="A79" s="234"/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5"/>
      <c r="M79" s="235"/>
      <c r="N79" s="235"/>
      <c r="O79" s="235"/>
      <c r="P79" s="235"/>
      <c r="Q79" s="235"/>
      <c r="R79" s="235"/>
    </row>
    <row r="80" spans="1:18" s="231" customFormat="1" ht="30" customHeight="1">
      <c r="A80" s="233" t="s">
        <v>864</v>
      </c>
      <c r="B80" s="233"/>
      <c r="C80" s="233"/>
      <c r="D80" s="233"/>
      <c r="E80" s="233"/>
      <c r="F80" s="233"/>
      <c r="G80" s="253"/>
      <c r="H80" s="233"/>
      <c r="I80" s="233"/>
      <c r="J80" s="233"/>
      <c r="K80" s="233"/>
      <c r="L80" s="230"/>
      <c r="M80" s="230"/>
      <c r="N80" s="230"/>
      <c r="O80" s="230"/>
      <c r="P80" s="230"/>
      <c r="Q80" s="230"/>
      <c r="R80" s="230"/>
    </row>
    <row r="81" spans="1:18" s="231" customFormat="1" ht="30" customHeight="1">
      <c r="A81" s="233" t="s">
        <v>865</v>
      </c>
      <c r="B81" s="233" t="s">
        <v>866</v>
      </c>
      <c r="C81" s="233" t="s">
        <v>841</v>
      </c>
      <c r="D81" s="233"/>
      <c r="E81" s="233"/>
      <c r="F81" s="233"/>
      <c r="G81" s="405"/>
      <c r="H81" s="233"/>
      <c r="I81" s="233"/>
      <c r="J81" s="233"/>
      <c r="K81" s="233" t="s">
        <v>1063</v>
      </c>
      <c r="L81" s="230"/>
      <c r="M81" s="230"/>
      <c r="N81" s="230"/>
      <c r="O81" s="230"/>
      <c r="P81" s="230"/>
      <c r="Q81" s="230"/>
      <c r="R81" s="230"/>
    </row>
    <row r="82" spans="1:18" s="231" customFormat="1" ht="30" customHeight="1">
      <c r="A82" s="233" t="s">
        <v>867</v>
      </c>
      <c r="B82" s="257"/>
      <c r="C82" s="234" t="s">
        <v>675</v>
      </c>
      <c r="D82" s="233"/>
      <c r="E82" s="234"/>
      <c r="F82" s="233"/>
      <c r="G82" s="253"/>
      <c r="H82" s="233"/>
      <c r="I82" s="233"/>
      <c r="J82" s="233"/>
      <c r="K82" s="233" t="s">
        <v>515</v>
      </c>
      <c r="L82" s="230"/>
      <c r="M82" s="230"/>
      <c r="N82" s="230"/>
      <c r="O82" s="230"/>
      <c r="P82" s="230"/>
      <c r="Q82" s="230"/>
      <c r="R82" s="230"/>
    </row>
    <row r="83" spans="1:18" s="236" customFormat="1" ht="30" customHeight="1">
      <c r="A83" s="234"/>
      <c r="B83" s="257"/>
      <c r="C83" s="233" t="s">
        <v>868</v>
      </c>
      <c r="D83" s="234"/>
      <c r="E83" s="234"/>
      <c r="F83" s="234"/>
      <c r="G83" s="254"/>
      <c r="H83" s="234"/>
      <c r="I83" s="234"/>
      <c r="J83" s="234"/>
      <c r="K83" s="234"/>
      <c r="L83" s="235"/>
      <c r="M83" s="235"/>
      <c r="N83" s="235"/>
      <c r="O83" s="235"/>
      <c r="P83" s="235"/>
      <c r="Q83" s="235"/>
      <c r="R83" s="235"/>
    </row>
    <row r="84" spans="1:18" s="236" customFormat="1" ht="30" customHeight="1">
      <c r="A84" s="234"/>
      <c r="B84" s="257"/>
      <c r="C84" s="233" t="s">
        <v>674</v>
      </c>
      <c r="D84" s="234"/>
      <c r="E84" s="234"/>
      <c r="F84" s="234"/>
      <c r="G84" s="254"/>
      <c r="H84" s="234"/>
      <c r="I84" s="234"/>
      <c r="J84" s="234"/>
      <c r="K84" s="234"/>
      <c r="L84" s="235"/>
      <c r="M84" s="235"/>
      <c r="N84" s="235"/>
      <c r="O84" s="235"/>
      <c r="P84" s="235"/>
      <c r="Q84" s="235"/>
      <c r="R84" s="235"/>
    </row>
    <row r="85" spans="1:18" s="236" customFormat="1" ht="30" customHeight="1">
      <c r="A85" s="234"/>
      <c r="B85" s="257"/>
      <c r="C85" s="233"/>
      <c r="D85" s="234"/>
      <c r="E85" s="234"/>
      <c r="F85" s="234"/>
      <c r="G85" s="254"/>
      <c r="H85" s="234"/>
      <c r="I85" s="234"/>
      <c r="J85" s="234"/>
      <c r="K85" s="234"/>
      <c r="L85" s="235"/>
      <c r="M85" s="235"/>
      <c r="N85" s="235"/>
      <c r="O85" s="235"/>
      <c r="P85" s="235"/>
      <c r="Q85" s="235"/>
      <c r="R85" s="235"/>
    </row>
    <row r="86" spans="1:18" s="236" customFormat="1" ht="30" customHeight="1">
      <c r="A86" s="234"/>
      <c r="B86" s="257"/>
      <c r="C86" s="233"/>
      <c r="D86" s="234"/>
      <c r="E86" s="234"/>
      <c r="F86" s="234"/>
      <c r="G86" s="254"/>
      <c r="H86" s="234"/>
      <c r="I86" s="234"/>
      <c r="J86" s="234"/>
      <c r="K86" s="234"/>
      <c r="L86" s="235"/>
      <c r="M86" s="235"/>
      <c r="N86" s="235"/>
      <c r="O86" s="235"/>
      <c r="P86" s="235"/>
      <c r="Q86" s="235"/>
      <c r="R86" s="235"/>
    </row>
    <row r="87" spans="1:18" s="236" customFormat="1" ht="30" customHeight="1">
      <c r="A87" s="234"/>
      <c r="B87" s="257"/>
      <c r="C87" s="233"/>
      <c r="D87" s="234"/>
      <c r="E87" s="234"/>
      <c r="F87" s="234"/>
      <c r="G87" s="254"/>
      <c r="H87" s="234"/>
      <c r="I87" s="234"/>
      <c r="J87" s="234"/>
      <c r="K87" s="234"/>
      <c r="L87" s="235"/>
      <c r="M87" s="235"/>
      <c r="N87" s="235"/>
      <c r="O87" s="235"/>
      <c r="P87" s="235"/>
      <c r="Q87" s="235"/>
      <c r="R87" s="235"/>
    </row>
    <row r="88" spans="1:18" s="236" customFormat="1" ht="30" customHeight="1">
      <c r="A88" s="234"/>
      <c r="B88" s="257"/>
      <c r="C88" s="233"/>
      <c r="D88" s="234"/>
      <c r="E88" s="234"/>
      <c r="F88" s="234"/>
      <c r="G88" s="254"/>
      <c r="H88" s="234"/>
      <c r="I88" s="234"/>
      <c r="J88" s="234"/>
      <c r="K88" s="234"/>
      <c r="L88" s="235"/>
      <c r="M88" s="235"/>
      <c r="N88" s="235"/>
      <c r="O88" s="235"/>
      <c r="P88" s="235"/>
      <c r="Q88" s="235"/>
      <c r="R88" s="235"/>
    </row>
    <row r="89" spans="1:18" s="236" customFormat="1" ht="30" customHeight="1">
      <c r="A89" s="239" t="s">
        <v>869</v>
      </c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5"/>
      <c r="M89" s="235"/>
      <c r="N89" s="235"/>
      <c r="O89" s="235"/>
      <c r="P89" s="235"/>
      <c r="Q89" s="235"/>
      <c r="R89" s="235"/>
    </row>
    <row r="90" spans="1:18" s="236" customFormat="1" ht="30" customHeight="1">
      <c r="A90" s="234" t="s">
        <v>870</v>
      </c>
      <c r="B90" s="239" t="s">
        <v>871</v>
      </c>
      <c r="C90" s="233" t="s">
        <v>1125</v>
      </c>
      <c r="D90" s="234"/>
      <c r="E90" s="257"/>
      <c r="F90" s="233" t="s">
        <v>1126</v>
      </c>
      <c r="G90" s="254"/>
      <c r="H90" s="234"/>
      <c r="I90" s="257"/>
      <c r="J90" s="234"/>
      <c r="K90" s="234"/>
      <c r="L90" s="235"/>
      <c r="M90" s="235"/>
      <c r="N90" s="235"/>
      <c r="O90" s="235"/>
      <c r="P90" s="235"/>
      <c r="Q90" s="235"/>
      <c r="R90" s="235"/>
    </row>
    <row r="91" spans="1:18" s="236" customFormat="1" ht="30" customHeight="1">
      <c r="A91" s="234" t="s">
        <v>872</v>
      </c>
      <c r="B91" s="234" t="s">
        <v>669</v>
      </c>
      <c r="C91" s="233" t="s">
        <v>670</v>
      </c>
      <c r="D91" s="234"/>
      <c r="E91" s="257"/>
      <c r="F91" s="233" t="s">
        <v>1127</v>
      </c>
      <c r="G91" s="254"/>
      <c r="H91" s="234"/>
      <c r="I91" s="234"/>
      <c r="J91" s="234"/>
      <c r="K91" s="234"/>
      <c r="L91" s="235"/>
      <c r="M91" s="235"/>
      <c r="N91" s="235"/>
      <c r="O91" s="235"/>
      <c r="P91" s="235"/>
      <c r="Q91" s="235"/>
      <c r="R91" s="235"/>
    </row>
    <row r="92" spans="1:18" s="236" customFormat="1" ht="30" customHeight="1">
      <c r="A92" s="234" t="s">
        <v>873</v>
      </c>
      <c r="B92" s="235"/>
      <c r="C92" s="233" t="s">
        <v>1128</v>
      </c>
      <c r="D92" s="234"/>
      <c r="E92" s="234"/>
      <c r="F92" s="233" t="s">
        <v>512</v>
      </c>
      <c r="G92" s="254"/>
      <c r="H92" s="234"/>
      <c r="I92" s="234"/>
      <c r="J92" s="234"/>
      <c r="K92" s="234"/>
      <c r="L92" s="235"/>
      <c r="M92" s="235"/>
      <c r="N92" s="235"/>
      <c r="O92" s="235"/>
      <c r="P92" s="235"/>
      <c r="Q92" s="235"/>
      <c r="R92" s="235"/>
    </row>
    <row r="93" spans="1:18" s="236" customFormat="1" ht="30" customHeight="1">
      <c r="A93" s="234" t="s">
        <v>874</v>
      </c>
      <c r="B93" s="234"/>
      <c r="C93" s="234"/>
      <c r="D93" s="234"/>
      <c r="E93" s="234"/>
      <c r="F93" s="233" t="s">
        <v>1129</v>
      </c>
      <c r="G93" s="254"/>
      <c r="H93" s="234"/>
      <c r="I93" s="234"/>
      <c r="J93" s="234"/>
      <c r="K93" s="234"/>
      <c r="L93" s="235"/>
      <c r="M93" s="235"/>
      <c r="N93" s="235"/>
      <c r="O93" s="235"/>
      <c r="P93" s="235"/>
      <c r="Q93" s="235"/>
      <c r="R93" s="235"/>
    </row>
    <row r="94" spans="1:18" s="236" customFormat="1" ht="30" customHeight="1">
      <c r="A94" s="234" t="s">
        <v>875</v>
      </c>
      <c r="B94" s="234"/>
      <c r="C94" s="234"/>
      <c r="D94" s="234"/>
      <c r="E94" s="234"/>
      <c r="F94" s="234"/>
      <c r="G94" s="254"/>
      <c r="H94" s="234"/>
      <c r="I94" s="234"/>
      <c r="J94" s="234"/>
      <c r="K94" s="234"/>
      <c r="L94" s="235"/>
      <c r="M94" s="235"/>
      <c r="N94" s="235"/>
      <c r="O94" s="235"/>
      <c r="P94" s="235"/>
      <c r="Q94" s="235"/>
      <c r="R94" s="235"/>
    </row>
    <row r="95" spans="1:18" s="231" customFormat="1" ht="30" customHeight="1">
      <c r="A95" s="251" t="s">
        <v>876</v>
      </c>
      <c r="B95" s="251"/>
      <c r="C95" s="251"/>
      <c r="D95" s="251"/>
      <c r="E95" s="251"/>
      <c r="F95" s="251"/>
      <c r="G95" s="251"/>
      <c r="H95" s="251"/>
      <c r="I95" s="251"/>
      <c r="J95" s="251"/>
      <c r="K95" s="251"/>
      <c r="L95" s="230"/>
      <c r="M95" s="230"/>
      <c r="N95" s="230"/>
      <c r="O95" s="230"/>
      <c r="P95" s="230"/>
      <c r="Q95" s="230"/>
      <c r="R95" s="230"/>
    </row>
    <row r="96" spans="1:18" s="231" customFormat="1" ht="30" customHeight="1">
      <c r="A96" s="232" t="s">
        <v>1065</v>
      </c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0"/>
      <c r="M96" s="230"/>
      <c r="N96" s="230"/>
      <c r="O96" s="230"/>
      <c r="P96" s="230"/>
      <c r="Q96" s="230"/>
      <c r="R96" s="230"/>
    </row>
    <row r="97" spans="1:18" s="231" customFormat="1" ht="30" customHeight="1">
      <c r="A97" s="233" t="s">
        <v>877</v>
      </c>
      <c r="B97" s="233" t="s">
        <v>878</v>
      </c>
      <c r="C97" s="257"/>
      <c r="D97" s="233" t="s">
        <v>880</v>
      </c>
      <c r="E97" s="257"/>
      <c r="F97" s="233" t="s">
        <v>882</v>
      </c>
      <c r="G97" s="233"/>
      <c r="H97" s="233"/>
      <c r="I97" s="233"/>
      <c r="J97" s="233"/>
      <c r="K97" s="233"/>
      <c r="L97" s="230"/>
      <c r="M97" s="230"/>
      <c r="N97" s="230"/>
      <c r="O97" s="230"/>
      <c r="P97" s="230"/>
      <c r="Q97" s="230"/>
      <c r="R97" s="230"/>
    </row>
    <row r="98" spans="1:18" s="231" customFormat="1" ht="30" customHeight="1">
      <c r="A98" s="233" t="s">
        <v>883</v>
      </c>
      <c r="B98" s="233"/>
      <c r="C98" s="257"/>
      <c r="D98" s="233" t="s">
        <v>659</v>
      </c>
      <c r="E98" s="233"/>
      <c r="F98" s="233" t="s">
        <v>884</v>
      </c>
      <c r="G98" s="233"/>
      <c r="H98" s="233"/>
      <c r="I98" s="233"/>
      <c r="J98" s="233"/>
      <c r="K98" s="233"/>
      <c r="L98" s="230"/>
      <c r="M98" s="230"/>
      <c r="N98" s="230"/>
      <c r="O98" s="230"/>
      <c r="P98" s="230"/>
      <c r="Q98" s="230"/>
      <c r="R98" s="230"/>
    </row>
    <row r="99" spans="1:18" s="231" customFormat="1" ht="30" customHeight="1">
      <c r="A99" s="233" t="s">
        <v>885</v>
      </c>
      <c r="B99" s="233"/>
      <c r="C99" s="233"/>
      <c r="D99" s="233" t="s">
        <v>879</v>
      </c>
      <c r="E99" s="233"/>
      <c r="F99" s="233" t="s">
        <v>881</v>
      </c>
      <c r="G99" s="233"/>
      <c r="H99" s="233"/>
      <c r="I99" s="233"/>
      <c r="J99" s="233"/>
      <c r="K99" s="233"/>
      <c r="L99" s="230"/>
      <c r="M99" s="230"/>
      <c r="N99" s="230"/>
      <c r="O99" s="230"/>
      <c r="P99" s="230"/>
      <c r="Q99" s="230"/>
      <c r="R99" s="230"/>
    </row>
    <row r="100" spans="1:18" s="231" customFormat="1" ht="30" customHeight="1">
      <c r="A100" s="233" t="s">
        <v>886</v>
      </c>
      <c r="B100" s="233"/>
      <c r="C100" s="233"/>
      <c r="D100" s="233" t="s">
        <v>497</v>
      </c>
      <c r="E100" s="233"/>
      <c r="F100" s="233"/>
      <c r="G100" s="233"/>
      <c r="H100" s="233"/>
      <c r="I100" s="233"/>
      <c r="J100" s="233"/>
      <c r="K100" s="233"/>
      <c r="L100" s="230"/>
      <c r="M100" s="230"/>
      <c r="N100" s="230"/>
      <c r="O100" s="230"/>
      <c r="P100" s="230"/>
      <c r="Q100" s="230"/>
      <c r="R100" s="230"/>
    </row>
    <row r="101" spans="1:18" s="231" customFormat="1" ht="30" customHeight="1">
      <c r="A101" s="233"/>
      <c r="B101" s="233"/>
      <c r="C101" s="232"/>
      <c r="D101" s="233"/>
      <c r="E101" s="232"/>
      <c r="F101" s="233"/>
      <c r="G101" s="233"/>
      <c r="H101" s="232"/>
      <c r="I101" s="233"/>
      <c r="J101" s="233"/>
      <c r="K101" s="233"/>
      <c r="L101" s="230"/>
      <c r="M101" s="230"/>
      <c r="N101" s="230"/>
      <c r="O101" s="230"/>
      <c r="P101" s="230"/>
      <c r="Q101" s="230"/>
      <c r="R101" s="230"/>
    </row>
    <row r="102" spans="1:18" s="231" customFormat="1" ht="30" customHeight="1">
      <c r="A102" s="233" t="s">
        <v>887</v>
      </c>
      <c r="B102" s="233"/>
      <c r="C102" s="232"/>
      <c r="D102" s="233"/>
      <c r="E102" s="232"/>
      <c r="F102" s="233"/>
      <c r="G102" s="233"/>
      <c r="H102" s="232"/>
      <c r="I102" s="233"/>
      <c r="J102" s="233"/>
      <c r="K102" s="233"/>
      <c r="L102" s="230"/>
      <c r="M102" s="230"/>
      <c r="N102" s="230"/>
      <c r="O102" s="230"/>
      <c r="P102" s="230"/>
      <c r="Q102" s="230"/>
      <c r="R102" s="230"/>
    </row>
    <row r="103" spans="1:18" s="231" customFormat="1" ht="30" customHeight="1">
      <c r="A103" s="233" t="s">
        <v>888</v>
      </c>
      <c r="B103" s="233"/>
      <c r="C103" s="232" t="s">
        <v>841</v>
      </c>
      <c r="D103" s="233"/>
      <c r="E103" s="232" t="s">
        <v>841</v>
      </c>
      <c r="F103" s="233"/>
      <c r="G103" s="233"/>
      <c r="H103" s="232" t="s">
        <v>889</v>
      </c>
      <c r="I103" s="233"/>
      <c r="J103" s="233"/>
      <c r="K103" s="233"/>
      <c r="L103" s="230"/>
      <c r="M103" s="230"/>
      <c r="N103" s="230"/>
      <c r="O103" s="230"/>
      <c r="P103" s="230"/>
      <c r="Q103" s="230"/>
      <c r="R103" s="230"/>
    </row>
    <row r="104" spans="1:18" s="231" customFormat="1" ht="30" customHeight="1">
      <c r="A104" s="233" t="s">
        <v>890</v>
      </c>
      <c r="B104" s="233"/>
      <c r="C104" s="233" t="s">
        <v>661</v>
      </c>
      <c r="D104" s="233"/>
      <c r="E104" s="233" t="s">
        <v>660</v>
      </c>
      <c r="F104" s="233"/>
      <c r="G104" s="233"/>
      <c r="H104" s="232" t="s">
        <v>662</v>
      </c>
      <c r="I104" s="233"/>
      <c r="J104" s="233"/>
      <c r="K104" s="233"/>
      <c r="L104" s="230"/>
      <c r="M104" s="230"/>
      <c r="N104" s="230"/>
      <c r="O104" s="230"/>
      <c r="P104" s="230"/>
      <c r="Q104" s="230"/>
      <c r="R104" s="230"/>
    </row>
    <row r="105" spans="1:18" s="231" customFormat="1" ht="30" customHeight="1">
      <c r="A105" s="233" t="s">
        <v>891</v>
      </c>
      <c r="B105" s="233"/>
      <c r="C105" s="233"/>
      <c r="D105" s="233"/>
      <c r="E105" s="233" t="s">
        <v>892</v>
      </c>
      <c r="F105" s="233"/>
      <c r="G105" s="233"/>
      <c r="H105" s="233"/>
      <c r="I105" s="233"/>
      <c r="J105" s="233"/>
      <c r="K105" s="233"/>
      <c r="L105" s="230"/>
      <c r="M105" s="230"/>
      <c r="N105" s="230"/>
      <c r="O105" s="230"/>
      <c r="P105" s="230"/>
      <c r="Q105" s="230"/>
      <c r="R105" s="230"/>
    </row>
    <row r="106" spans="1:18" s="231" customFormat="1" ht="30" customHeight="1">
      <c r="A106" s="233"/>
      <c r="B106" s="233"/>
      <c r="C106" s="233"/>
      <c r="D106" s="233"/>
      <c r="E106" s="233"/>
      <c r="F106" s="233"/>
      <c r="G106" s="233"/>
      <c r="H106" s="233"/>
      <c r="I106" s="233"/>
      <c r="J106" s="233"/>
      <c r="K106" s="233"/>
      <c r="L106" s="230"/>
      <c r="M106" s="230"/>
      <c r="N106" s="230"/>
      <c r="O106" s="230"/>
      <c r="P106" s="230"/>
      <c r="Q106" s="230"/>
      <c r="R106" s="230"/>
    </row>
    <row r="107" spans="1:18" s="236" customFormat="1" ht="24.75" customHeight="1">
      <c r="A107" s="255" t="s">
        <v>835</v>
      </c>
      <c r="B107" s="234"/>
      <c r="C107" s="234"/>
      <c r="D107" s="234"/>
      <c r="E107" s="234"/>
      <c r="F107" s="234"/>
      <c r="G107" s="234"/>
      <c r="H107" s="233"/>
      <c r="I107" s="234"/>
      <c r="J107" s="234"/>
      <c r="K107" s="234"/>
      <c r="L107" s="235"/>
      <c r="M107" s="235"/>
      <c r="N107" s="235"/>
      <c r="O107" s="235"/>
      <c r="P107" s="235"/>
      <c r="Q107" s="235"/>
      <c r="R107" s="235"/>
    </row>
    <row r="108" spans="1:18" s="236" customFormat="1" ht="30" customHeight="1">
      <c r="A108" s="233" t="s">
        <v>893</v>
      </c>
      <c r="B108" s="256"/>
      <c r="C108" s="256"/>
      <c r="D108" s="256"/>
      <c r="E108" s="256"/>
      <c r="F108" s="256"/>
      <c r="G108" s="257"/>
      <c r="H108" s="233" t="s">
        <v>894</v>
      </c>
      <c r="I108" s="234"/>
      <c r="J108" s="234"/>
      <c r="K108" s="234" t="s">
        <v>676</v>
      </c>
      <c r="L108" s="235"/>
      <c r="M108" s="235"/>
      <c r="N108" s="235"/>
      <c r="O108" s="235"/>
      <c r="P108" s="235"/>
      <c r="Q108" s="235"/>
      <c r="R108" s="235"/>
    </row>
    <row r="109" spans="1:18" s="236" customFormat="1" ht="30" customHeight="1">
      <c r="A109" s="256"/>
      <c r="B109" s="256"/>
      <c r="C109" s="256"/>
      <c r="D109" s="256"/>
      <c r="E109" s="256"/>
      <c r="F109" s="256"/>
      <c r="G109" s="234"/>
      <c r="H109" s="233" t="s">
        <v>895</v>
      </c>
      <c r="I109" s="234"/>
      <c r="J109" s="234"/>
      <c r="K109" s="234" t="s">
        <v>498</v>
      </c>
      <c r="L109" s="235"/>
      <c r="M109" s="235"/>
      <c r="N109" s="235"/>
      <c r="O109" s="235"/>
      <c r="P109" s="235"/>
      <c r="Q109" s="235"/>
      <c r="R109" s="235"/>
    </row>
    <row r="110" spans="1:18" s="236" customFormat="1" ht="30" customHeight="1">
      <c r="A110" s="256"/>
      <c r="B110" s="256"/>
      <c r="C110" s="256"/>
      <c r="D110" s="256"/>
      <c r="E110" s="256"/>
      <c r="F110" s="256"/>
      <c r="G110" s="234"/>
      <c r="H110" s="234"/>
      <c r="I110" s="234"/>
      <c r="J110" s="234"/>
      <c r="K110" s="234" t="s">
        <v>499</v>
      </c>
      <c r="L110" s="235"/>
      <c r="M110" s="235"/>
      <c r="N110" s="235"/>
      <c r="O110" s="235"/>
      <c r="P110" s="235"/>
      <c r="Q110" s="235"/>
      <c r="R110" s="235"/>
    </row>
    <row r="111" spans="1:18" s="236" customFormat="1" ht="30" customHeight="1">
      <c r="A111" s="255" t="s">
        <v>834</v>
      </c>
      <c r="B111" s="234"/>
      <c r="C111" s="234"/>
      <c r="D111" s="234"/>
      <c r="E111" s="234"/>
      <c r="F111" s="234"/>
      <c r="G111" s="254"/>
      <c r="H111" s="234"/>
      <c r="I111" s="234"/>
      <c r="J111" s="234"/>
      <c r="K111" s="234"/>
      <c r="L111" s="235"/>
      <c r="M111" s="235"/>
      <c r="N111" s="235"/>
      <c r="O111" s="235"/>
      <c r="P111" s="235"/>
      <c r="Q111" s="235"/>
      <c r="R111" s="235"/>
    </row>
    <row r="112" spans="1:18" s="236" customFormat="1" ht="30" customHeight="1">
      <c r="A112" s="233" t="s">
        <v>896</v>
      </c>
      <c r="B112" s="233" t="s">
        <v>1130</v>
      </c>
      <c r="C112" s="233"/>
      <c r="D112" s="257"/>
      <c r="E112" s="234"/>
      <c r="F112" s="257"/>
      <c r="G112" s="234" t="s">
        <v>897</v>
      </c>
      <c r="H112" s="234"/>
      <c r="I112" s="234"/>
      <c r="J112" s="234"/>
      <c r="K112" s="234"/>
      <c r="L112" s="235"/>
      <c r="M112" s="235"/>
      <c r="N112" s="235"/>
      <c r="O112" s="235"/>
      <c r="P112" s="235"/>
      <c r="Q112" s="235"/>
      <c r="R112" s="235"/>
    </row>
    <row r="113" spans="1:18" s="236" customFormat="1" ht="30" customHeight="1">
      <c r="A113" s="233" t="s">
        <v>898</v>
      </c>
      <c r="B113" s="233" t="s">
        <v>1131</v>
      </c>
      <c r="C113" s="234"/>
      <c r="D113" s="234"/>
      <c r="E113" s="234"/>
      <c r="F113" s="239" t="s">
        <v>1064</v>
      </c>
      <c r="G113" s="234"/>
      <c r="H113" s="234"/>
      <c r="I113" s="234"/>
      <c r="J113" s="234"/>
      <c r="K113" s="234"/>
      <c r="L113" s="235"/>
      <c r="M113" s="235"/>
      <c r="N113" s="235"/>
      <c r="O113" s="235"/>
      <c r="P113" s="235"/>
      <c r="Q113" s="235"/>
      <c r="R113" s="235"/>
    </row>
    <row r="114" spans="1:18" s="236" customFormat="1" ht="30" customHeight="1">
      <c r="A114" s="234"/>
      <c r="B114" s="233" t="s">
        <v>513</v>
      </c>
      <c r="C114" s="234"/>
      <c r="D114" s="234"/>
      <c r="E114" s="234"/>
      <c r="F114" s="239"/>
      <c r="G114" s="234"/>
      <c r="H114" s="234"/>
      <c r="I114" s="234"/>
      <c r="J114" s="234"/>
      <c r="K114" s="234"/>
      <c r="L114" s="235"/>
      <c r="M114" s="235"/>
      <c r="N114" s="235"/>
      <c r="O114" s="235"/>
      <c r="P114" s="235"/>
      <c r="Q114" s="235"/>
      <c r="R114" s="235"/>
    </row>
    <row r="115" spans="1:18" s="236" customFormat="1" ht="30" customHeight="1">
      <c r="A115" s="239" t="s">
        <v>899</v>
      </c>
      <c r="B115" s="234"/>
      <c r="C115" s="234"/>
      <c r="D115" s="234"/>
      <c r="E115" s="234"/>
      <c r="F115" s="234"/>
      <c r="G115" s="254"/>
      <c r="H115" s="234"/>
      <c r="I115" s="234"/>
      <c r="J115" s="234"/>
      <c r="K115" s="234"/>
      <c r="L115" s="235"/>
      <c r="M115" s="235"/>
      <c r="N115" s="235"/>
      <c r="O115" s="235"/>
      <c r="P115" s="235"/>
      <c r="Q115" s="235"/>
      <c r="R115" s="235"/>
    </row>
    <row r="116" spans="1:18" s="236" customFormat="1" ht="30" customHeight="1">
      <c r="A116" s="234" t="s">
        <v>900</v>
      </c>
      <c r="B116" s="234"/>
      <c r="C116" s="234"/>
      <c r="D116" s="239" t="s">
        <v>901</v>
      </c>
      <c r="E116" s="234"/>
      <c r="F116" s="234"/>
      <c r="G116" s="254"/>
      <c r="H116" s="234"/>
      <c r="I116" s="234"/>
      <c r="J116" s="234"/>
      <c r="K116" s="234" t="s">
        <v>672</v>
      </c>
      <c r="L116" s="235"/>
      <c r="M116" s="235"/>
      <c r="N116" s="235"/>
      <c r="O116" s="235"/>
      <c r="P116" s="235"/>
      <c r="Q116" s="235"/>
      <c r="R116" s="235"/>
    </row>
    <row r="117" spans="1:18" s="236" customFormat="1" ht="30" customHeight="1">
      <c r="A117" s="234" t="s">
        <v>902</v>
      </c>
      <c r="B117" s="234"/>
      <c r="C117" s="234"/>
      <c r="D117" s="234" t="s">
        <v>671</v>
      </c>
      <c r="E117" s="234"/>
      <c r="F117" s="234"/>
      <c r="G117" s="254"/>
      <c r="H117" s="234"/>
      <c r="I117" s="234"/>
      <c r="J117" s="234"/>
      <c r="K117" s="237" t="s">
        <v>673</v>
      </c>
      <c r="L117" s="235"/>
      <c r="M117" s="235"/>
      <c r="N117" s="235"/>
      <c r="O117" s="235"/>
      <c r="P117" s="235"/>
      <c r="Q117" s="235"/>
      <c r="R117" s="235"/>
    </row>
    <row r="118" spans="1:18" s="236" customFormat="1" ht="30" customHeight="1">
      <c r="A118" s="234"/>
      <c r="B118" s="234"/>
      <c r="C118" s="234"/>
      <c r="D118" s="234"/>
      <c r="E118" s="234"/>
      <c r="F118" s="234"/>
      <c r="G118" s="254"/>
      <c r="H118" s="234"/>
      <c r="I118" s="234"/>
      <c r="J118" s="234"/>
      <c r="K118" s="238" t="s">
        <v>1062</v>
      </c>
      <c r="L118" s="235"/>
      <c r="M118" s="235"/>
      <c r="N118" s="235"/>
      <c r="O118" s="235"/>
      <c r="P118" s="235"/>
      <c r="Q118" s="235"/>
      <c r="R118" s="235"/>
    </row>
    <row r="119" spans="1:18" s="236" customFormat="1" ht="30" customHeight="1">
      <c r="A119" s="255" t="s">
        <v>491</v>
      </c>
      <c r="B119" s="265"/>
      <c r="C119" s="265"/>
      <c r="D119" s="265"/>
      <c r="E119" s="265"/>
      <c r="F119" s="265"/>
      <c r="G119" s="234"/>
      <c r="H119" s="234"/>
      <c r="I119" s="234"/>
      <c r="J119" s="234"/>
      <c r="K119" s="234"/>
      <c r="L119" s="235"/>
      <c r="M119" s="235"/>
      <c r="N119" s="235"/>
      <c r="O119" s="235"/>
      <c r="P119" s="235"/>
      <c r="Q119" s="235"/>
      <c r="R119" s="235"/>
    </row>
    <row r="120" spans="1:18" s="236" customFormat="1" ht="30" customHeight="1">
      <c r="A120" s="375" t="s">
        <v>918</v>
      </c>
      <c r="B120" s="238"/>
      <c r="C120" s="406" t="s">
        <v>518</v>
      </c>
      <c r="D120" s="406" t="s">
        <v>516</v>
      </c>
      <c r="E120" s="407"/>
      <c r="F120" s="238"/>
      <c r="G120" s="234"/>
      <c r="H120" s="234"/>
      <c r="I120" s="234"/>
      <c r="J120" s="234"/>
      <c r="K120" s="234"/>
      <c r="L120" s="235"/>
      <c r="M120" s="235"/>
      <c r="N120" s="235"/>
      <c r="O120" s="235"/>
      <c r="P120" s="235"/>
      <c r="Q120" s="235"/>
      <c r="R120" s="235"/>
    </row>
    <row r="121" spans="1:18" s="236" customFormat="1" ht="30" customHeight="1">
      <c r="A121" s="238"/>
      <c r="B121" s="238"/>
      <c r="C121" s="406" t="s">
        <v>678</v>
      </c>
      <c r="D121" s="406" t="s">
        <v>517</v>
      </c>
      <c r="E121" s="407"/>
      <c r="F121" s="238"/>
      <c r="G121" s="234"/>
      <c r="H121" s="234"/>
      <c r="I121" s="234"/>
      <c r="J121" s="234"/>
      <c r="K121" s="234"/>
      <c r="L121" s="235"/>
      <c r="M121" s="235"/>
      <c r="N121" s="235"/>
      <c r="O121" s="235"/>
      <c r="P121" s="235"/>
      <c r="Q121" s="235"/>
      <c r="R121" s="235"/>
    </row>
    <row r="122" spans="1:18" s="236" customFormat="1" ht="30" customHeight="1">
      <c r="A122" s="238"/>
      <c r="B122" s="238"/>
      <c r="C122" s="406" t="s">
        <v>679</v>
      </c>
      <c r="D122" s="406" t="s">
        <v>677</v>
      </c>
      <c r="E122" s="407"/>
      <c r="F122" s="238"/>
      <c r="G122" s="234"/>
      <c r="H122" s="234"/>
      <c r="I122" s="234"/>
      <c r="J122" s="234"/>
      <c r="K122" s="234"/>
      <c r="L122" s="235"/>
      <c r="M122" s="235"/>
      <c r="N122" s="235"/>
      <c r="O122" s="235"/>
      <c r="P122" s="235"/>
      <c r="Q122" s="235"/>
      <c r="R122" s="235"/>
    </row>
    <row r="123" spans="1:18" s="236" customFormat="1" ht="30" customHeight="1">
      <c r="A123" s="238"/>
      <c r="B123" s="238"/>
      <c r="C123" s="406" t="s">
        <v>680</v>
      </c>
      <c r="D123" s="406"/>
      <c r="E123" s="407"/>
      <c r="F123" s="238"/>
      <c r="G123" s="234"/>
      <c r="H123" s="234"/>
      <c r="I123" s="234"/>
      <c r="J123" s="234"/>
      <c r="K123" s="234"/>
      <c r="L123" s="235"/>
      <c r="M123" s="235"/>
      <c r="N123" s="235"/>
      <c r="O123" s="235"/>
      <c r="P123" s="235"/>
      <c r="Q123" s="235"/>
      <c r="R123" s="235"/>
    </row>
    <row r="124" spans="1:18" s="236" customFormat="1" ht="44.25" customHeight="1">
      <c r="A124" s="266" t="s">
        <v>1132</v>
      </c>
      <c r="B124" s="264"/>
      <c r="C124" s="234"/>
      <c r="D124" s="234"/>
      <c r="E124" s="264"/>
      <c r="F124" s="264"/>
      <c r="G124" s="262"/>
      <c r="H124" s="262"/>
      <c r="I124" s="262"/>
      <c r="J124" s="262"/>
      <c r="K124" s="262"/>
      <c r="L124" s="235"/>
      <c r="M124" s="235"/>
      <c r="N124" s="235"/>
      <c r="O124" s="235"/>
      <c r="P124" s="235"/>
      <c r="Q124" s="235"/>
      <c r="R124" s="235"/>
    </row>
    <row r="125" spans="1:18" s="236" customFormat="1" ht="30" customHeight="1">
      <c r="A125" s="233" t="s">
        <v>919</v>
      </c>
      <c r="B125" s="264"/>
      <c r="C125" s="264" t="s">
        <v>522</v>
      </c>
      <c r="D125" s="408" t="s">
        <v>1133</v>
      </c>
      <c r="E125" s="264"/>
      <c r="F125" s="264" t="s">
        <v>522</v>
      </c>
      <c r="G125" s="262"/>
      <c r="H125" s="262"/>
      <c r="I125" s="264" t="s">
        <v>522</v>
      </c>
      <c r="J125" s="267"/>
      <c r="K125" s="267"/>
      <c r="L125" s="235"/>
      <c r="M125" s="235"/>
      <c r="N125" s="235"/>
      <c r="O125" s="235"/>
      <c r="P125" s="235"/>
      <c r="Q125" s="235"/>
      <c r="R125" s="235"/>
    </row>
    <row r="126" spans="1:18" s="236" customFormat="1" ht="30" customHeight="1">
      <c r="A126" s="268"/>
      <c r="B126" s="264"/>
      <c r="C126" s="238" t="s">
        <v>1134</v>
      </c>
      <c r="D126" s="408" t="s">
        <v>1135</v>
      </c>
      <c r="E126" s="264"/>
      <c r="F126" s="264" t="s">
        <v>1134</v>
      </c>
      <c r="G126" s="262"/>
      <c r="H126" s="262"/>
      <c r="I126" s="264" t="s">
        <v>1134</v>
      </c>
      <c r="J126" s="267"/>
      <c r="K126" s="267"/>
      <c r="L126" s="235"/>
      <c r="M126" s="235"/>
      <c r="N126" s="235"/>
      <c r="O126" s="235"/>
      <c r="P126" s="235"/>
      <c r="Q126" s="235"/>
      <c r="R126" s="235"/>
    </row>
    <row r="127" spans="1:18" s="236" customFormat="1" ht="30" customHeight="1">
      <c r="A127" s="264"/>
      <c r="B127" s="264"/>
      <c r="C127" s="522" t="s">
        <v>519</v>
      </c>
      <c r="D127" s="523"/>
      <c r="E127" s="523"/>
      <c r="F127" s="523"/>
      <c r="G127" s="523"/>
      <c r="H127" s="523"/>
      <c r="I127" s="524"/>
      <c r="J127" s="267"/>
      <c r="K127" s="267"/>
      <c r="L127" s="235"/>
      <c r="M127" s="235"/>
      <c r="N127" s="235"/>
      <c r="O127" s="235"/>
      <c r="P127" s="235"/>
      <c r="Q127" s="235"/>
      <c r="R127" s="235"/>
    </row>
    <row r="128" spans="1:18" s="236" customFormat="1" ht="30" customHeight="1">
      <c r="A128" s="264"/>
      <c r="B128" s="264"/>
      <c r="C128" s="264" t="s">
        <v>520</v>
      </c>
      <c r="D128" s="408" t="s">
        <v>521</v>
      </c>
      <c r="E128" s="264"/>
      <c r="F128" s="409"/>
      <c r="G128" s="262"/>
      <c r="H128" s="267"/>
      <c r="I128" s="267"/>
      <c r="J128" s="267"/>
      <c r="K128" s="267"/>
      <c r="L128" s="235"/>
      <c r="M128" s="235"/>
      <c r="N128" s="235"/>
      <c r="O128" s="235"/>
      <c r="P128" s="235"/>
      <c r="Q128" s="235"/>
      <c r="R128" s="235"/>
    </row>
    <row r="129" spans="1:18" s="236" customFormat="1" ht="30" customHeight="1">
      <c r="A129" s="264"/>
      <c r="B129" s="264"/>
      <c r="C129" s="264"/>
      <c r="D129" s="408" t="s">
        <v>691</v>
      </c>
      <c r="E129" s="264"/>
      <c r="F129" s="409"/>
      <c r="G129" s="262"/>
      <c r="H129" s="267"/>
      <c r="I129" s="267"/>
      <c r="J129" s="267"/>
      <c r="K129" s="267"/>
      <c r="L129" s="235"/>
      <c r="M129" s="235"/>
      <c r="N129" s="235"/>
      <c r="O129" s="235"/>
      <c r="P129" s="235"/>
      <c r="Q129" s="235"/>
      <c r="R129" s="235"/>
    </row>
    <row r="130" spans="1:18" s="236" customFormat="1" ht="30" customHeight="1">
      <c r="A130" s="264"/>
      <c r="B130" s="264"/>
      <c r="C130" s="264"/>
      <c r="D130" s="408" t="s">
        <v>692</v>
      </c>
      <c r="E130" s="264"/>
      <c r="F130" s="409"/>
      <c r="G130" s="262"/>
      <c r="H130" s="267"/>
      <c r="I130" s="267"/>
      <c r="J130" s="267"/>
      <c r="K130" s="267"/>
      <c r="L130" s="235"/>
      <c r="M130" s="235"/>
      <c r="N130" s="235"/>
      <c r="O130" s="235"/>
      <c r="P130" s="235"/>
      <c r="Q130" s="235"/>
      <c r="R130" s="235"/>
    </row>
    <row r="131" spans="1:18" s="236" customFormat="1" ht="30" customHeight="1">
      <c r="A131" s="264"/>
      <c r="B131" s="264"/>
      <c r="C131" s="264"/>
      <c r="D131" s="408" t="s">
        <v>693</v>
      </c>
      <c r="E131" s="264"/>
      <c r="F131" s="409"/>
      <c r="G131" s="262"/>
      <c r="H131" s="267"/>
      <c r="I131" s="267"/>
      <c r="J131" s="267"/>
      <c r="K131" s="267"/>
      <c r="L131" s="235"/>
      <c r="M131" s="235"/>
      <c r="N131" s="235"/>
      <c r="O131" s="235"/>
      <c r="P131" s="235"/>
      <c r="Q131" s="235"/>
      <c r="R131" s="235"/>
    </row>
    <row r="132" spans="1:18" s="236" customFormat="1" ht="30" customHeight="1">
      <c r="A132" s="233" t="s">
        <v>920</v>
      </c>
      <c r="B132" s="264" t="s">
        <v>523</v>
      </c>
      <c r="C132" s="264"/>
      <c r="D132" s="264"/>
      <c r="E132" s="408" t="s">
        <v>524</v>
      </c>
      <c r="F132" s="264"/>
      <c r="G132" s="262"/>
      <c r="H132" s="267"/>
      <c r="I132" s="267"/>
      <c r="J132" s="267"/>
      <c r="K132" s="267"/>
      <c r="L132" s="235"/>
      <c r="M132" s="235"/>
      <c r="N132" s="235"/>
      <c r="O132" s="235"/>
      <c r="P132" s="235"/>
      <c r="Q132" s="235"/>
      <c r="R132" s="235"/>
    </row>
    <row r="133" spans="1:18" s="236" customFormat="1" ht="30" customHeight="1">
      <c r="A133" s="233"/>
      <c r="B133" s="264" t="s">
        <v>1136</v>
      </c>
      <c r="C133" s="264"/>
      <c r="D133" s="264"/>
      <c r="E133" s="408" t="s">
        <v>681</v>
      </c>
      <c r="F133" s="264"/>
      <c r="G133" s="262"/>
      <c r="H133" s="267"/>
      <c r="I133" s="267"/>
      <c r="J133" s="267"/>
      <c r="K133" s="267"/>
      <c r="L133" s="235"/>
      <c r="M133" s="235"/>
      <c r="N133" s="235"/>
      <c r="O133" s="235"/>
      <c r="P133" s="235"/>
      <c r="Q133" s="235"/>
      <c r="R133" s="235"/>
    </row>
    <row r="134" spans="1:18" s="236" customFormat="1" ht="30" customHeight="1">
      <c r="A134" s="233"/>
      <c r="B134" s="264" t="s">
        <v>682</v>
      </c>
      <c r="C134" s="264"/>
      <c r="D134" s="264"/>
      <c r="E134" s="408" t="s">
        <v>1137</v>
      </c>
      <c r="F134" s="264"/>
      <c r="G134" s="262"/>
      <c r="H134" s="267"/>
      <c r="I134" s="267"/>
      <c r="J134" s="267"/>
      <c r="K134" s="267"/>
      <c r="L134" s="235"/>
      <c r="M134" s="235"/>
      <c r="N134" s="235"/>
      <c r="O134" s="235"/>
      <c r="P134" s="235"/>
      <c r="Q134" s="235"/>
      <c r="R134" s="235"/>
    </row>
    <row r="135" spans="1:18" s="236" customFormat="1" ht="30" customHeight="1">
      <c r="A135" s="264"/>
      <c r="B135" s="264" t="s">
        <v>1138</v>
      </c>
      <c r="C135" s="264"/>
      <c r="D135" s="264"/>
      <c r="E135" s="264"/>
      <c r="F135" s="264"/>
      <c r="G135" s="262"/>
      <c r="H135" s="267"/>
      <c r="I135" s="267"/>
      <c r="J135" s="267"/>
      <c r="K135" s="267"/>
      <c r="L135" s="235"/>
      <c r="M135" s="235"/>
      <c r="N135" s="235"/>
      <c r="O135" s="235"/>
      <c r="P135" s="235"/>
      <c r="Q135" s="235"/>
      <c r="R135" s="235"/>
    </row>
    <row r="136" spans="1:18" s="236" customFormat="1" ht="30" customHeight="1">
      <c r="A136" s="264"/>
      <c r="B136" s="264" t="s">
        <v>1139</v>
      </c>
      <c r="C136" s="264"/>
      <c r="D136" s="264"/>
      <c r="E136" s="264"/>
      <c r="F136" s="264"/>
      <c r="G136" s="262"/>
      <c r="H136" s="267"/>
      <c r="I136" s="267"/>
      <c r="J136" s="267"/>
      <c r="K136" s="267"/>
      <c r="L136" s="235"/>
      <c r="M136" s="235"/>
      <c r="N136" s="235"/>
      <c r="O136" s="235"/>
      <c r="P136" s="235"/>
      <c r="Q136" s="235"/>
      <c r="R136" s="235"/>
    </row>
    <row r="137" spans="1:18" s="236" customFormat="1" ht="30" customHeight="1">
      <c r="A137" s="276" t="s">
        <v>1140</v>
      </c>
      <c r="B137" s="405"/>
      <c r="C137" s="253" t="s">
        <v>525</v>
      </c>
      <c r="D137" s="254"/>
      <c r="E137" s="254"/>
      <c r="F137" s="253" t="s">
        <v>526</v>
      </c>
      <c r="G137" s="234" t="s">
        <v>527</v>
      </c>
      <c r="H137" s="261"/>
      <c r="I137" s="261"/>
      <c r="J137" s="261"/>
      <c r="K137" s="261"/>
      <c r="L137" s="235"/>
      <c r="M137" s="235"/>
      <c r="N137" s="235"/>
      <c r="O137" s="235"/>
      <c r="P137" s="235"/>
      <c r="Q137" s="235"/>
      <c r="R137" s="235"/>
    </row>
    <row r="138" spans="1:18" s="236" customFormat="1" ht="30" customHeight="1">
      <c r="A138" s="254" t="s">
        <v>921</v>
      </c>
      <c r="B138" s="405"/>
      <c r="C138" s="253" t="s">
        <v>1141</v>
      </c>
      <c r="D138" s="254"/>
      <c r="E138" s="254"/>
      <c r="F138" s="253" t="s">
        <v>684</v>
      </c>
      <c r="G138" s="234" t="s">
        <v>685</v>
      </c>
      <c r="H138" s="234"/>
      <c r="I138" s="234"/>
      <c r="J138" s="254"/>
      <c r="K138" s="234"/>
      <c r="L138" s="235"/>
      <c r="M138" s="235"/>
      <c r="N138" s="235"/>
      <c r="O138" s="235"/>
      <c r="P138" s="235"/>
      <c r="Q138" s="235"/>
      <c r="R138" s="235"/>
    </row>
    <row r="139" spans="1:18" s="236" customFormat="1" ht="30" customHeight="1">
      <c r="A139" s="254"/>
      <c r="B139" s="401"/>
      <c r="C139" s="410" t="s">
        <v>1142</v>
      </c>
      <c r="D139" s="260"/>
      <c r="E139" s="260"/>
      <c r="F139" s="260"/>
      <c r="G139" s="261"/>
      <c r="H139" s="261"/>
      <c r="I139" s="261"/>
      <c r="J139" s="260"/>
      <c r="K139" s="261"/>
      <c r="L139" s="235"/>
      <c r="M139" s="235"/>
      <c r="N139" s="235"/>
      <c r="O139" s="235"/>
      <c r="P139" s="235"/>
      <c r="Q139" s="235"/>
      <c r="R139" s="235"/>
    </row>
    <row r="140" spans="1:18" s="236" customFormat="1" ht="30" customHeight="1">
      <c r="A140" s="254"/>
      <c r="B140" s="260" t="s">
        <v>683</v>
      </c>
      <c r="C140" s="410" t="s">
        <v>528</v>
      </c>
      <c r="D140" s="260"/>
      <c r="E140" s="410" t="s">
        <v>528</v>
      </c>
      <c r="F140" s="260"/>
      <c r="G140" s="261"/>
      <c r="H140" s="261"/>
      <c r="I140" s="261"/>
      <c r="J140" s="260"/>
      <c r="K140" s="261"/>
      <c r="L140" s="235"/>
      <c r="M140" s="235"/>
      <c r="N140" s="235"/>
      <c r="O140" s="235"/>
      <c r="P140" s="235"/>
      <c r="Q140" s="235"/>
      <c r="R140" s="235"/>
    </row>
    <row r="141" spans="1:18" s="236" customFormat="1" ht="30" customHeight="1">
      <c r="A141" s="254"/>
      <c r="B141" s="260" t="s">
        <v>686</v>
      </c>
      <c r="C141" s="410" t="s">
        <v>1143</v>
      </c>
      <c r="D141" s="260"/>
      <c r="E141" s="410" t="s">
        <v>687</v>
      </c>
      <c r="F141" s="260"/>
      <c r="G141" s="261"/>
      <c r="H141" s="261"/>
      <c r="I141" s="261"/>
      <c r="J141" s="260"/>
      <c r="K141" s="261"/>
      <c r="L141" s="235"/>
      <c r="M141" s="235"/>
      <c r="N141" s="235"/>
      <c r="O141" s="235"/>
      <c r="P141" s="235"/>
      <c r="Q141" s="235"/>
      <c r="R141" s="235"/>
    </row>
    <row r="142" spans="1:18" s="236" customFormat="1" ht="30" customHeight="1">
      <c r="A142" s="254"/>
      <c r="B142" s="260" t="s">
        <v>529</v>
      </c>
      <c r="C142" s="260"/>
      <c r="D142" s="260"/>
      <c r="E142" s="260"/>
      <c r="F142" s="260"/>
      <c r="G142" s="261"/>
      <c r="H142" s="261"/>
      <c r="I142" s="261"/>
      <c r="J142" s="260"/>
      <c r="K142" s="261"/>
      <c r="L142" s="235"/>
      <c r="M142" s="235"/>
      <c r="N142" s="235"/>
      <c r="O142" s="235"/>
      <c r="P142" s="235"/>
      <c r="Q142" s="235"/>
      <c r="R142" s="235"/>
    </row>
    <row r="143" spans="1:18" s="236" customFormat="1" ht="30" customHeight="1">
      <c r="A143" s="254"/>
      <c r="B143" s="260" t="s">
        <v>688</v>
      </c>
      <c r="C143" s="260"/>
      <c r="D143" s="260"/>
      <c r="E143" s="260"/>
      <c r="F143" s="260"/>
      <c r="G143" s="261"/>
      <c r="H143" s="261"/>
      <c r="I143" s="261"/>
      <c r="J143" s="260"/>
      <c r="K143" s="261"/>
      <c r="L143" s="235"/>
      <c r="M143" s="235"/>
      <c r="N143" s="235"/>
      <c r="O143" s="235"/>
      <c r="P143" s="235"/>
      <c r="Q143" s="235"/>
      <c r="R143" s="235"/>
    </row>
    <row r="144" spans="1:18" s="236" customFormat="1" ht="30" customHeight="1">
      <c r="A144" s="276" t="s">
        <v>1144</v>
      </c>
      <c r="B144" s="410" t="s">
        <v>689</v>
      </c>
      <c r="C144" s="410" t="s">
        <v>530</v>
      </c>
      <c r="D144" s="260" t="s">
        <v>531</v>
      </c>
      <c r="E144" s="260" t="s">
        <v>532</v>
      </c>
      <c r="F144" s="401"/>
      <c r="G144" s="261"/>
      <c r="H144" s="261"/>
      <c r="I144" s="261"/>
      <c r="J144" s="260"/>
      <c r="K144" s="261"/>
      <c r="L144" s="235"/>
      <c r="M144" s="235"/>
      <c r="N144" s="235"/>
      <c r="O144" s="235"/>
      <c r="P144" s="235"/>
      <c r="Q144" s="235"/>
      <c r="R144" s="235"/>
    </row>
    <row r="145" spans="1:18" s="236" customFormat="1" ht="30" customHeight="1">
      <c r="A145" s="411" t="s">
        <v>1145</v>
      </c>
      <c r="B145" s="412" t="s">
        <v>1146</v>
      </c>
      <c r="C145" s="412"/>
      <c r="D145" s="269" t="s">
        <v>514</v>
      </c>
      <c r="E145" s="269" t="s">
        <v>690</v>
      </c>
      <c r="F145" s="269"/>
      <c r="G145" s="262"/>
      <c r="H145" s="262"/>
      <c r="I145" s="262"/>
      <c r="J145" s="270"/>
      <c r="K145" s="262"/>
      <c r="L145" s="235"/>
      <c r="M145" s="235"/>
      <c r="N145" s="235"/>
      <c r="O145" s="235"/>
      <c r="P145" s="235"/>
      <c r="Q145" s="235"/>
      <c r="R145" s="235"/>
    </row>
    <row r="146" spans="1:18" s="236" customFormat="1" ht="30" customHeight="1">
      <c r="A146" s="269" t="s">
        <v>1147</v>
      </c>
      <c r="B146" s="412"/>
      <c r="C146" s="412"/>
      <c r="D146" s="269"/>
      <c r="E146" s="269"/>
      <c r="F146" s="269"/>
      <c r="G146" s="262"/>
      <c r="H146" s="262"/>
      <c r="I146" s="262"/>
      <c r="J146" s="270"/>
      <c r="K146" s="262"/>
      <c r="L146" s="235"/>
      <c r="M146" s="235"/>
      <c r="N146" s="235"/>
      <c r="O146" s="235"/>
      <c r="P146" s="235"/>
      <c r="Q146" s="235"/>
      <c r="R146" s="235"/>
    </row>
    <row r="147" spans="1:18" s="236" customFormat="1" ht="30" customHeight="1">
      <c r="A147" s="269" t="s">
        <v>922</v>
      </c>
      <c r="B147" s="269" t="s">
        <v>696</v>
      </c>
      <c r="C147" s="256" t="s">
        <v>1148</v>
      </c>
      <c r="D147" s="406" t="s">
        <v>536</v>
      </c>
      <c r="E147" s="269"/>
      <c r="F147" s="413"/>
      <c r="G147" s="412" t="s">
        <v>535</v>
      </c>
      <c r="H147" s="262"/>
      <c r="I147" s="262"/>
      <c r="J147" s="270"/>
      <c r="K147" s="262"/>
      <c r="L147" s="235"/>
      <c r="M147" s="235"/>
      <c r="N147" s="235"/>
      <c r="O147" s="235"/>
      <c r="P147" s="235"/>
      <c r="Q147" s="235"/>
      <c r="R147" s="235"/>
    </row>
    <row r="148" spans="1:18" s="236" customFormat="1" ht="30" customHeight="1">
      <c r="A148" s="269" t="s">
        <v>923</v>
      </c>
      <c r="B148" s="269" t="s">
        <v>697</v>
      </c>
      <c r="C148" s="269" t="s">
        <v>534</v>
      </c>
      <c r="D148" s="406"/>
      <c r="E148" s="269"/>
      <c r="F148" s="413"/>
      <c r="G148" s="413"/>
      <c r="H148" s="262"/>
      <c r="I148" s="262"/>
      <c r="J148" s="270"/>
      <c r="K148" s="262"/>
      <c r="L148" s="235"/>
      <c r="M148" s="235"/>
      <c r="N148" s="235"/>
      <c r="O148" s="235"/>
      <c r="P148" s="235"/>
      <c r="Q148" s="235"/>
      <c r="R148" s="235"/>
    </row>
    <row r="149" spans="1:18" s="236" customFormat="1" ht="30" customHeight="1">
      <c r="A149" s="269"/>
      <c r="B149" s="414" t="s">
        <v>1149</v>
      </c>
      <c r="C149" s="412" t="s">
        <v>533</v>
      </c>
      <c r="D149" s="269"/>
      <c r="E149" s="269"/>
      <c r="F149" s="413"/>
      <c r="G149" s="262"/>
      <c r="H149" s="262"/>
      <c r="I149" s="262"/>
      <c r="J149" s="270"/>
      <c r="K149" s="262"/>
      <c r="L149" s="235"/>
      <c r="M149" s="235"/>
      <c r="N149" s="235"/>
      <c r="O149" s="235"/>
      <c r="P149" s="235"/>
      <c r="Q149" s="235"/>
      <c r="R149" s="235"/>
    </row>
    <row r="150" spans="1:18" s="236" customFormat="1" ht="30" customHeight="1">
      <c r="A150" s="269"/>
      <c r="B150" s="414" t="s">
        <v>1150</v>
      </c>
      <c r="C150" s="412" t="s">
        <v>694</v>
      </c>
      <c r="D150" s="269"/>
      <c r="E150" s="269"/>
      <c r="F150" s="413"/>
      <c r="G150" s="262"/>
      <c r="H150" s="262"/>
      <c r="I150" s="262"/>
      <c r="J150" s="270"/>
      <c r="K150" s="262"/>
      <c r="L150" s="235"/>
      <c r="M150" s="235"/>
      <c r="N150" s="235"/>
      <c r="O150" s="235"/>
      <c r="P150" s="235"/>
      <c r="Q150" s="235"/>
      <c r="R150" s="235"/>
    </row>
    <row r="151" spans="1:18" s="236" customFormat="1" ht="30" customHeight="1">
      <c r="A151" s="269"/>
      <c r="B151" s="412" t="s">
        <v>1151</v>
      </c>
      <c r="C151" s="412" t="s">
        <v>695</v>
      </c>
      <c r="D151" s="269"/>
      <c r="E151" s="269"/>
      <c r="F151" s="413"/>
      <c r="G151" s="262"/>
      <c r="H151" s="262"/>
      <c r="I151" s="262"/>
      <c r="J151" s="270"/>
      <c r="K151" s="262"/>
      <c r="L151" s="235"/>
      <c r="M151" s="235"/>
      <c r="N151" s="235"/>
      <c r="O151" s="235"/>
      <c r="P151" s="235"/>
      <c r="Q151" s="235"/>
      <c r="R151" s="235"/>
    </row>
    <row r="152" spans="1:18" s="236" customFormat="1" ht="30" customHeight="1">
      <c r="A152" s="269"/>
      <c r="B152" s="412" t="s">
        <v>1152</v>
      </c>
      <c r="C152" s="412" t="s">
        <v>1153</v>
      </c>
      <c r="D152" s="269"/>
      <c r="E152" s="269"/>
      <c r="F152" s="413"/>
      <c r="G152" s="262"/>
      <c r="H152" s="262"/>
      <c r="I152" s="262"/>
      <c r="J152" s="270"/>
      <c r="K152" s="262"/>
      <c r="L152" s="235"/>
      <c r="M152" s="235"/>
      <c r="N152" s="235"/>
      <c r="O152" s="235"/>
      <c r="P152" s="235"/>
      <c r="Q152" s="235"/>
      <c r="R152" s="235"/>
    </row>
    <row r="153" spans="1:18" s="236" customFormat="1" ht="30" customHeight="1">
      <c r="A153" s="269" t="s">
        <v>924</v>
      </c>
      <c r="B153" s="269" t="s">
        <v>537</v>
      </c>
      <c r="C153" s="269" t="s">
        <v>1154</v>
      </c>
      <c r="D153" s="269" t="s">
        <v>537</v>
      </c>
      <c r="E153" s="413"/>
      <c r="F153" s="269"/>
      <c r="G153" s="262"/>
      <c r="H153" s="238"/>
      <c r="I153" s="238"/>
      <c r="J153" s="264" t="s">
        <v>538</v>
      </c>
      <c r="K153" s="238"/>
      <c r="L153" s="235"/>
      <c r="M153" s="235"/>
      <c r="N153" s="235"/>
      <c r="O153" s="235"/>
      <c r="P153" s="235"/>
      <c r="Q153" s="235"/>
      <c r="R153" s="235"/>
    </row>
    <row r="154" spans="1:18" s="236" customFormat="1" ht="30" customHeight="1">
      <c r="A154" s="269"/>
      <c r="B154" s="269" t="s">
        <v>1155</v>
      </c>
      <c r="C154" s="269"/>
      <c r="D154" s="269" t="s">
        <v>1156</v>
      </c>
      <c r="E154" s="269"/>
      <c r="F154" s="269"/>
      <c r="G154" s="262"/>
      <c r="H154" s="238"/>
      <c r="I154" s="238"/>
      <c r="J154" s="264"/>
      <c r="K154" s="238"/>
      <c r="L154" s="235"/>
      <c r="M154" s="235"/>
      <c r="N154" s="235"/>
      <c r="O154" s="235"/>
      <c r="P154" s="235"/>
      <c r="Q154" s="235"/>
      <c r="R154" s="235"/>
    </row>
    <row r="155" spans="1:18" s="236" customFormat="1" ht="30" customHeight="1">
      <c r="A155" s="269"/>
      <c r="B155" s="269" t="s">
        <v>1157</v>
      </c>
      <c r="C155" s="269"/>
      <c r="D155" s="269" t="s">
        <v>1158</v>
      </c>
      <c r="E155" s="269"/>
      <c r="F155" s="269"/>
      <c r="G155" s="262"/>
      <c r="H155" s="238"/>
      <c r="I155" s="238"/>
      <c r="J155" s="264"/>
      <c r="K155" s="238"/>
      <c r="L155" s="235"/>
      <c r="M155" s="235"/>
      <c r="N155" s="235"/>
      <c r="O155" s="235"/>
      <c r="P155" s="235"/>
      <c r="Q155" s="235"/>
      <c r="R155" s="235"/>
    </row>
    <row r="156" spans="1:18" s="236" customFormat="1" ht="30" customHeight="1">
      <c r="A156" s="411" t="s">
        <v>1159</v>
      </c>
      <c r="B156" s="269" t="s">
        <v>539</v>
      </c>
      <c r="C156" s="269"/>
      <c r="D156" s="269"/>
      <c r="E156" s="269" t="s">
        <v>540</v>
      </c>
      <c r="F156" s="269" t="s">
        <v>541</v>
      </c>
      <c r="G156" s="238" t="s">
        <v>542</v>
      </c>
      <c r="H156" s="269" t="s">
        <v>543</v>
      </c>
      <c r="I156" s="238"/>
      <c r="J156" s="264"/>
      <c r="K156" s="254" t="s">
        <v>544</v>
      </c>
      <c r="L156" s="235"/>
      <c r="M156" s="235"/>
      <c r="N156" s="235"/>
      <c r="O156" s="235"/>
      <c r="P156" s="235"/>
      <c r="Q156" s="235"/>
      <c r="R156" s="235"/>
    </row>
    <row r="157" spans="1:18" s="236" customFormat="1" ht="30.75" customHeight="1">
      <c r="A157" s="269" t="s">
        <v>1160</v>
      </c>
      <c r="B157" s="269"/>
      <c r="C157" s="269"/>
      <c r="D157" s="269"/>
      <c r="E157" s="269"/>
      <c r="F157" s="269" t="s">
        <v>698</v>
      </c>
      <c r="G157" s="238" t="s">
        <v>699</v>
      </c>
      <c r="H157" s="238"/>
      <c r="I157" s="238"/>
      <c r="J157" s="264"/>
      <c r="K157" s="238"/>
      <c r="L157" s="235"/>
      <c r="M157" s="235"/>
      <c r="N157" s="235"/>
      <c r="O157" s="235"/>
      <c r="P157" s="235"/>
      <c r="Q157" s="235"/>
      <c r="R157" s="235"/>
    </row>
    <row r="158" spans="1:18" s="236" customFormat="1" ht="30" customHeight="1">
      <c r="A158" s="269" t="s">
        <v>925</v>
      </c>
      <c r="B158" s="269" t="s">
        <v>545</v>
      </c>
      <c r="C158" s="269"/>
      <c r="D158" s="269" t="s">
        <v>546</v>
      </c>
      <c r="E158" s="269"/>
      <c r="F158" s="269"/>
      <c r="G158" s="238"/>
      <c r="H158" s="238"/>
      <c r="I158" s="238"/>
      <c r="J158" s="264"/>
      <c r="K158" s="238"/>
      <c r="L158" s="235"/>
      <c r="M158" s="235"/>
      <c r="N158" s="235"/>
      <c r="O158" s="235"/>
      <c r="P158" s="235"/>
      <c r="Q158" s="235"/>
      <c r="R158" s="235"/>
    </row>
    <row r="159" spans="1:18" s="236" customFormat="1" ht="30" customHeight="1">
      <c r="A159" s="271"/>
      <c r="B159" s="271" t="s">
        <v>700</v>
      </c>
      <c r="C159" s="271"/>
      <c r="D159" s="271"/>
      <c r="E159" s="271"/>
      <c r="F159" s="271"/>
      <c r="G159" s="238"/>
      <c r="H159" s="238"/>
      <c r="I159" s="238"/>
      <c r="J159" s="264"/>
      <c r="K159" s="238"/>
      <c r="L159" s="235"/>
      <c r="M159" s="235"/>
      <c r="N159" s="235"/>
      <c r="O159" s="235"/>
      <c r="P159" s="235"/>
      <c r="Q159" s="235"/>
      <c r="R159" s="235"/>
    </row>
    <row r="160" spans="1:18" s="236" customFormat="1" ht="30" customHeight="1">
      <c r="A160" s="234" t="s">
        <v>926</v>
      </c>
      <c r="B160" s="234"/>
      <c r="C160" s="234" t="s">
        <v>547</v>
      </c>
      <c r="D160" s="233" t="s">
        <v>548</v>
      </c>
      <c r="E160" s="257"/>
      <c r="F160" s="234"/>
      <c r="G160" s="238"/>
      <c r="H160" s="238"/>
      <c r="I160" s="238" t="s">
        <v>549</v>
      </c>
      <c r="J160" s="264"/>
      <c r="K160" s="238"/>
      <c r="L160" s="235"/>
      <c r="M160" s="235"/>
      <c r="N160" s="235"/>
      <c r="O160" s="235"/>
      <c r="P160" s="235"/>
      <c r="Q160" s="235"/>
      <c r="R160" s="235"/>
    </row>
    <row r="161" spans="1:18" s="236" customFormat="1" ht="30" customHeight="1">
      <c r="A161" s="234" t="s">
        <v>701</v>
      </c>
      <c r="B161" s="234"/>
      <c r="C161" s="234" t="s">
        <v>1161</v>
      </c>
      <c r="D161" s="233" t="s">
        <v>702</v>
      </c>
      <c r="E161" s="257"/>
      <c r="F161" s="234"/>
      <c r="G161" s="238"/>
      <c r="H161" s="238"/>
      <c r="I161" s="238" t="s">
        <v>1162</v>
      </c>
      <c r="J161" s="264"/>
      <c r="K161" s="238"/>
      <c r="L161" s="235"/>
      <c r="M161" s="235"/>
      <c r="N161" s="235"/>
      <c r="O161" s="235"/>
      <c r="P161" s="235"/>
      <c r="Q161" s="235"/>
      <c r="R161" s="235"/>
    </row>
    <row r="162" spans="1:18" s="236" customFormat="1" ht="30" customHeight="1">
      <c r="A162" s="234"/>
      <c r="B162" s="234"/>
      <c r="C162" s="234" t="s">
        <v>1163</v>
      </c>
      <c r="D162" s="234"/>
      <c r="E162" s="234"/>
      <c r="F162" s="234"/>
      <c r="G162" s="238"/>
      <c r="H162" s="238"/>
      <c r="I162" s="238" t="s">
        <v>1164</v>
      </c>
      <c r="J162" s="264"/>
      <c r="K162" s="238"/>
      <c r="L162" s="235"/>
      <c r="M162" s="235"/>
      <c r="N162" s="235"/>
      <c r="O162" s="235"/>
      <c r="P162" s="235"/>
      <c r="Q162" s="235"/>
      <c r="R162" s="235"/>
    </row>
    <row r="163" spans="1:18" s="236" customFormat="1" ht="30" customHeight="1">
      <c r="A163" s="256"/>
      <c r="B163" s="234"/>
      <c r="C163" s="234"/>
      <c r="D163" s="234"/>
      <c r="E163" s="234"/>
      <c r="F163" s="234"/>
      <c r="G163" s="238"/>
      <c r="H163" s="238"/>
      <c r="I163" s="238" t="s">
        <v>1165</v>
      </c>
      <c r="J163" s="264"/>
      <c r="K163" s="238"/>
      <c r="L163" s="235"/>
      <c r="M163" s="235"/>
      <c r="N163" s="235"/>
      <c r="O163" s="235"/>
      <c r="P163" s="235"/>
      <c r="Q163" s="235"/>
      <c r="R163" s="235"/>
    </row>
    <row r="164" spans="1:18" s="236" customFormat="1" ht="24" customHeight="1">
      <c r="A164" s="234"/>
      <c r="B164" s="234"/>
      <c r="C164" s="234"/>
      <c r="D164" s="234"/>
      <c r="E164" s="234"/>
      <c r="F164" s="234"/>
      <c r="G164" s="238"/>
      <c r="H164" s="238"/>
      <c r="I164" s="238"/>
      <c r="J164" s="264"/>
      <c r="K164" s="238"/>
      <c r="L164" s="235"/>
      <c r="M164" s="235"/>
      <c r="N164" s="235"/>
      <c r="O164" s="235"/>
      <c r="P164" s="235"/>
      <c r="Q164" s="235"/>
      <c r="R164" s="235"/>
    </row>
    <row r="165" spans="1:18" s="236" customFormat="1" ht="30" customHeight="1">
      <c r="A165" s="274" t="s">
        <v>833</v>
      </c>
      <c r="B165" s="275"/>
      <c r="C165" s="275"/>
      <c r="D165" s="275"/>
      <c r="E165" s="275"/>
      <c r="F165" s="275"/>
      <c r="G165" s="394"/>
      <c r="H165" s="394"/>
      <c r="I165" s="394"/>
      <c r="J165" s="397"/>
      <c r="K165" s="395"/>
      <c r="L165" s="235"/>
      <c r="M165" s="235"/>
      <c r="N165" s="235"/>
      <c r="O165" s="235"/>
      <c r="P165" s="235"/>
      <c r="Q165" s="235"/>
      <c r="R165" s="235"/>
    </row>
    <row r="166" spans="1:18" s="236" customFormat="1" ht="30" customHeight="1">
      <c r="A166" s="234" t="s">
        <v>927</v>
      </c>
      <c r="B166" s="234"/>
      <c r="C166" s="234"/>
      <c r="D166" s="234"/>
      <c r="E166" s="234"/>
      <c r="F166" s="234"/>
      <c r="G166" s="234"/>
      <c r="H166" s="234"/>
      <c r="I166" s="234"/>
      <c r="J166" s="234"/>
      <c r="K166" s="234"/>
      <c r="L166" s="235"/>
      <c r="M166" s="235"/>
      <c r="N166" s="235"/>
      <c r="O166" s="235"/>
      <c r="P166" s="235"/>
      <c r="Q166" s="235"/>
      <c r="R166" s="235"/>
    </row>
    <row r="167" spans="1:18" s="236" customFormat="1" ht="30" customHeight="1">
      <c r="A167" s="234" t="s">
        <v>928</v>
      </c>
      <c r="B167" s="406" t="s">
        <v>1166</v>
      </c>
      <c r="C167" s="233" t="s">
        <v>1167</v>
      </c>
      <c r="D167" s="406" t="s">
        <v>1168</v>
      </c>
      <c r="E167" s="233" t="s">
        <v>1169</v>
      </c>
      <c r="F167" s="233" t="s">
        <v>501</v>
      </c>
      <c r="G167" s="415"/>
      <c r="H167" s="415"/>
      <c r="I167" s="415"/>
      <c r="J167" s="415"/>
      <c r="K167" s="415"/>
      <c r="L167" s="235"/>
      <c r="M167" s="235"/>
      <c r="N167" s="235"/>
      <c r="O167" s="235"/>
      <c r="P167" s="235"/>
      <c r="Q167" s="235"/>
      <c r="R167" s="235"/>
    </row>
    <row r="168" spans="1:18" s="236" customFormat="1" ht="30" customHeight="1">
      <c r="A168" s="234"/>
      <c r="B168" s="233" t="s">
        <v>1170</v>
      </c>
      <c r="C168" s="233" t="s">
        <v>500</v>
      </c>
      <c r="D168" s="233" t="s">
        <v>511</v>
      </c>
      <c r="E168" s="233"/>
      <c r="F168" s="233"/>
      <c r="G168" s="415"/>
      <c r="H168" s="415"/>
      <c r="I168" s="415"/>
      <c r="J168" s="415"/>
      <c r="K168" s="415"/>
      <c r="L168" s="235"/>
      <c r="M168" s="235"/>
      <c r="N168" s="235"/>
      <c r="O168" s="235"/>
      <c r="P168" s="235"/>
      <c r="Q168" s="235"/>
      <c r="R168" s="235"/>
    </row>
    <row r="169" spans="1:18" s="231" customFormat="1" ht="30" customHeight="1">
      <c r="A169" s="233" t="s">
        <v>1171</v>
      </c>
      <c r="B169" s="233"/>
      <c r="C169" s="233"/>
      <c r="D169" s="233"/>
      <c r="E169" s="233"/>
      <c r="F169" s="233"/>
      <c r="G169" s="416"/>
      <c r="H169" s="416"/>
      <c r="I169" s="416"/>
      <c r="J169" s="417"/>
      <c r="K169" s="416"/>
      <c r="L169" s="230"/>
      <c r="M169" s="230"/>
      <c r="N169" s="230"/>
      <c r="O169" s="230"/>
      <c r="P169" s="230"/>
      <c r="Q169" s="230"/>
      <c r="R169" s="230"/>
    </row>
    <row r="170" spans="1:18" s="231" customFormat="1" ht="30" customHeight="1">
      <c r="A170" s="233" t="s">
        <v>1172</v>
      </c>
      <c r="B170" s="233" t="s">
        <v>501</v>
      </c>
      <c r="C170" s="233" t="s">
        <v>505</v>
      </c>
      <c r="D170" s="233" t="s">
        <v>504</v>
      </c>
      <c r="E170" s="233" t="s">
        <v>510</v>
      </c>
      <c r="F170" s="233" t="s">
        <v>506</v>
      </c>
      <c r="G170" s="406" t="s">
        <v>500</v>
      </c>
      <c r="H170" s="406" t="s">
        <v>507</v>
      </c>
      <c r="I170" s="406" t="s">
        <v>508</v>
      </c>
      <c r="J170" s="408" t="s">
        <v>503</v>
      </c>
      <c r="K170" s="406" t="s">
        <v>509</v>
      </c>
      <c r="L170" s="230"/>
      <c r="M170" s="230"/>
      <c r="N170" s="230"/>
      <c r="O170" s="230"/>
      <c r="P170" s="230"/>
      <c r="Q170" s="230"/>
      <c r="R170" s="230"/>
    </row>
    <row r="171" spans="1:18" s="231" customFormat="1" ht="30" customHeight="1">
      <c r="A171" s="233"/>
      <c r="B171" s="233"/>
      <c r="C171" s="233"/>
      <c r="D171" s="233"/>
      <c r="E171" s="233" t="s">
        <v>502</v>
      </c>
      <c r="F171" s="233"/>
      <c r="G171" s="406"/>
      <c r="H171" s="406"/>
      <c r="I171" s="406"/>
      <c r="J171" s="408"/>
      <c r="K171" s="406"/>
      <c r="L171" s="230"/>
      <c r="M171" s="230"/>
      <c r="N171" s="230"/>
      <c r="O171" s="230"/>
      <c r="P171" s="230"/>
      <c r="Q171" s="230"/>
      <c r="R171" s="230"/>
    </row>
    <row r="172" spans="1:18" s="231" customFormat="1" ht="30" customHeight="1">
      <c r="A172" s="233" t="s">
        <v>1173</v>
      </c>
      <c r="B172" s="416"/>
      <c r="C172" s="416"/>
      <c r="D172" s="416"/>
      <c r="E172" s="416"/>
      <c r="F172" s="416" t="s">
        <v>1174</v>
      </c>
      <c r="G172" s="416"/>
      <c r="H172" s="416"/>
      <c r="I172" s="416"/>
      <c r="J172" s="417" t="s">
        <v>1175</v>
      </c>
      <c r="K172" s="416"/>
      <c r="L172" s="230"/>
      <c r="M172" s="230"/>
      <c r="N172" s="230"/>
      <c r="O172" s="230"/>
      <c r="P172" s="230"/>
      <c r="Q172" s="230"/>
      <c r="R172" s="230"/>
    </row>
    <row r="173" spans="1:18" s="231" customFormat="1" ht="30" customHeight="1">
      <c r="A173" s="233"/>
      <c r="B173" s="416"/>
      <c r="C173" s="416"/>
      <c r="D173" s="416"/>
      <c r="E173" s="416"/>
      <c r="F173" s="416"/>
      <c r="G173" s="416"/>
      <c r="H173" s="416"/>
      <c r="I173" s="416"/>
      <c r="J173" s="417"/>
      <c r="K173" s="416"/>
      <c r="L173" s="230"/>
      <c r="M173" s="230"/>
      <c r="N173" s="230"/>
      <c r="O173" s="230"/>
      <c r="P173" s="230"/>
      <c r="Q173" s="230"/>
      <c r="R173" s="230"/>
    </row>
    <row r="174" spans="1:18" s="231" customFormat="1" ht="30" customHeight="1">
      <c r="A174" s="233"/>
      <c r="B174" s="416"/>
      <c r="C174" s="416"/>
      <c r="D174" s="416"/>
      <c r="E174" s="416"/>
      <c r="F174" s="416"/>
      <c r="G174" s="416"/>
      <c r="H174" s="416"/>
      <c r="I174" s="416"/>
      <c r="J174" s="417"/>
      <c r="K174" s="416"/>
      <c r="L174" s="230"/>
      <c r="M174" s="230"/>
      <c r="N174" s="230"/>
      <c r="O174" s="230"/>
      <c r="P174" s="230"/>
      <c r="Q174" s="230"/>
      <c r="R174" s="230"/>
    </row>
    <row r="175" spans="1:18" s="236" customFormat="1" ht="30" customHeight="1">
      <c r="A175" s="505" t="s">
        <v>827</v>
      </c>
      <c r="B175" s="505"/>
      <c r="C175" s="505"/>
      <c r="D175" s="505"/>
      <c r="E175" s="505"/>
      <c r="F175" s="505"/>
      <c r="G175" s="505"/>
      <c r="H175" s="505"/>
      <c r="I175" s="505"/>
      <c r="J175" s="505"/>
      <c r="K175" s="505"/>
      <c r="L175" s="235"/>
      <c r="M175" s="235"/>
      <c r="N175" s="235"/>
      <c r="O175" s="235"/>
      <c r="P175" s="235"/>
      <c r="Q175" s="235"/>
      <c r="R175" s="235"/>
    </row>
    <row r="176" spans="1:18" s="236" customFormat="1" ht="30" customHeight="1">
      <c r="A176" s="233" t="s">
        <v>1176</v>
      </c>
      <c r="B176" s="269" t="s">
        <v>1177</v>
      </c>
      <c r="C176" s="254" t="s">
        <v>1178</v>
      </c>
      <c r="D176" s="506" t="s">
        <v>1179</v>
      </c>
      <c r="E176" s="506"/>
      <c r="F176" s="506"/>
      <c r="G176" s="506"/>
      <c r="H176" s="506"/>
      <c r="I176" s="506"/>
      <c r="J176" s="506"/>
      <c r="K176" s="507"/>
      <c r="L176" s="235"/>
      <c r="M176" s="235"/>
      <c r="N176" s="235"/>
      <c r="O176" s="235"/>
      <c r="P176" s="235"/>
      <c r="Q176" s="235"/>
      <c r="R176" s="235"/>
    </row>
    <row r="177" spans="1:18" s="236" customFormat="1" ht="30" customHeight="1">
      <c r="A177" s="250"/>
      <c r="B177" s="256" t="s">
        <v>1180</v>
      </c>
      <c r="C177" s="418" t="s">
        <v>703</v>
      </c>
      <c r="D177" s="508"/>
      <c r="E177" s="508"/>
      <c r="F177" s="508"/>
      <c r="G177" s="508"/>
      <c r="H177" s="508"/>
      <c r="I177" s="508"/>
      <c r="J177" s="508"/>
      <c r="K177" s="509"/>
      <c r="L177" s="235"/>
      <c r="M177" s="235"/>
      <c r="N177" s="235"/>
      <c r="O177" s="235"/>
      <c r="P177" s="235"/>
      <c r="Q177" s="235"/>
      <c r="R177" s="235"/>
    </row>
    <row r="178" spans="1:18" s="423" customFormat="1" ht="30" customHeight="1">
      <c r="A178" s="233" t="s">
        <v>1181</v>
      </c>
      <c r="B178" s="254" t="s">
        <v>1182</v>
      </c>
      <c r="C178" s="510" t="s">
        <v>1183</v>
      </c>
      <c r="D178" s="511"/>
      <c r="E178" s="419"/>
      <c r="F178" s="419"/>
      <c r="G178" s="420"/>
      <c r="H178" s="421"/>
      <c r="I178" s="421"/>
      <c r="J178" s="421"/>
      <c r="K178" s="421"/>
      <c r="L178" s="422"/>
      <c r="M178" s="422"/>
      <c r="N178" s="422"/>
      <c r="O178" s="422"/>
      <c r="P178" s="422"/>
      <c r="Q178" s="422"/>
      <c r="R178" s="422"/>
    </row>
    <row r="179" spans="1:18" s="423" customFormat="1" ht="30" customHeight="1">
      <c r="A179" s="419" t="s">
        <v>1184</v>
      </c>
      <c r="B179" s="253" t="s">
        <v>704</v>
      </c>
      <c r="C179" s="417"/>
      <c r="D179" s="417"/>
      <c r="E179" s="253"/>
      <c r="F179" s="253"/>
      <c r="G179" s="417"/>
      <c r="H179" s="416"/>
      <c r="I179" s="416"/>
      <c r="J179" s="416"/>
      <c r="K179" s="416"/>
      <c r="L179" s="422"/>
      <c r="M179" s="422"/>
      <c r="N179" s="422"/>
      <c r="O179" s="422"/>
      <c r="P179" s="422"/>
      <c r="Q179" s="422"/>
      <c r="R179" s="422"/>
    </row>
    <row r="180" spans="1:18" s="257" customFormat="1" ht="30" customHeight="1">
      <c r="A180" s="424"/>
      <c r="B180" s="510" t="s">
        <v>1185</v>
      </c>
      <c r="C180" s="512"/>
      <c r="D180" s="512"/>
      <c r="E180" s="512"/>
      <c r="F180" s="512"/>
      <c r="G180" s="512"/>
      <c r="H180" s="512"/>
      <c r="I180" s="512"/>
      <c r="J180" s="512"/>
      <c r="K180" s="511"/>
      <c r="L180" s="422"/>
      <c r="M180" s="422"/>
      <c r="N180" s="422"/>
      <c r="O180" s="422"/>
      <c r="P180" s="422"/>
      <c r="Q180" s="422"/>
      <c r="R180" s="422"/>
    </row>
    <row r="181" spans="1:18" s="257" customFormat="1" ht="30" customHeight="1">
      <c r="A181" s="405"/>
      <c r="B181" s="510" t="s">
        <v>1186</v>
      </c>
      <c r="C181" s="511"/>
      <c r="D181" s="253"/>
      <c r="E181" s="253"/>
      <c r="F181" s="253"/>
      <c r="G181" s="417"/>
      <c r="H181" s="416"/>
      <c r="I181" s="416"/>
      <c r="J181" s="416"/>
      <c r="K181" s="416"/>
      <c r="L181" s="422"/>
      <c r="M181" s="422"/>
      <c r="N181" s="422"/>
      <c r="O181" s="422"/>
      <c r="P181" s="422"/>
      <c r="Q181" s="422"/>
      <c r="R181" s="422"/>
    </row>
    <row r="182" spans="1:18" s="257" customFormat="1" ht="30" customHeight="1">
      <c r="A182" s="405"/>
      <c r="B182" s="510" t="s">
        <v>1187</v>
      </c>
      <c r="C182" s="511"/>
      <c r="D182" s="253"/>
      <c r="E182" s="253"/>
      <c r="F182" s="253"/>
      <c r="G182" s="417"/>
      <c r="H182" s="416"/>
      <c r="I182" s="416"/>
      <c r="J182" s="416"/>
      <c r="K182" s="416"/>
      <c r="L182" s="422"/>
      <c r="M182" s="422"/>
      <c r="N182" s="422"/>
      <c r="O182" s="422"/>
      <c r="P182" s="422"/>
      <c r="Q182" s="422"/>
      <c r="R182" s="422"/>
    </row>
    <row r="183" spans="1:18" s="234" customFormat="1" ht="30" customHeight="1">
      <c r="A183" s="505" t="s">
        <v>826</v>
      </c>
      <c r="B183" s="505"/>
      <c r="C183" s="505"/>
      <c r="D183" s="505"/>
      <c r="E183" s="505"/>
      <c r="F183" s="505"/>
      <c r="G183" s="505"/>
      <c r="H183" s="505"/>
      <c r="I183" s="505"/>
      <c r="J183" s="505"/>
      <c r="K183" s="505"/>
      <c r="L183" s="235"/>
      <c r="M183" s="235"/>
      <c r="N183" s="235"/>
      <c r="O183" s="235"/>
      <c r="P183" s="235"/>
      <c r="Q183" s="235"/>
      <c r="R183" s="235"/>
    </row>
    <row r="184" spans="1:18" s="234" customFormat="1" ht="30" customHeight="1">
      <c r="A184" s="234" t="s">
        <v>929</v>
      </c>
      <c r="B184" s="234" t="s">
        <v>706</v>
      </c>
      <c r="C184" s="233" t="s">
        <v>551</v>
      </c>
      <c r="G184" s="238" t="s">
        <v>550</v>
      </c>
      <c r="H184" s="238"/>
      <c r="I184" s="238"/>
      <c r="J184" s="238"/>
      <c r="K184" s="238"/>
      <c r="L184" s="235"/>
      <c r="M184" s="235"/>
      <c r="N184" s="235"/>
      <c r="O184" s="235"/>
      <c r="P184" s="235"/>
      <c r="Q184" s="235"/>
      <c r="R184" s="235"/>
    </row>
    <row r="185" spans="2:18" s="234" customFormat="1" ht="30" customHeight="1">
      <c r="B185" s="234" t="s">
        <v>705</v>
      </c>
      <c r="C185" s="233" t="s">
        <v>707</v>
      </c>
      <c r="G185" s="238" t="s">
        <v>709</v>
      </c>
      <c r="H185" s="238"/>
      <c r="I185" s="238"/>
      <c r="J185" s="238"/>
      <c r="K185" s="238"/>
      <c r="L185" s="235"/>
      <c r="M185" s="235"/>
      <c r="N185" s="235"/>
      <c r="O185" s="235"/>
      <c r="P185" s="235"/>
      <c r="Q185" s="235"/>
      <c r="R185" s="235"/>
    </row>
    <row r="186" spans="2:18" s="234" customFormat="1" ht="30" customHeight="1">
      <c r="B186" s="233" t="s">
        <v>552</v>
      </c>
      <c r="C186" s="257"/>
      <c r="G186" s="238"/>
      <c r="H186" s="238"/>
      <c r="I186" s="238"/>
      <c r="J186" s="238"/>
      <c r="K186" s="238"/>
      <c r="L186" s="235"/>
      <c r="M186" s="235"/>
      <c r="N186" s="235"/>
      <c r="O186" s="235"/>
      <c r="P186" s="235"/>
      <c r="Q186" s="235"/>
      <c r="R186" s="235"/>
    </row>
    <row r="187" spans="2:18" s="234" customFormat="1" ht="30" customHeight="1">
      <c r="B187" s="233" t="s">
        <v>708</v>
      </c>
      <c r="C187" s="257"/>
      <c r="G187" s="238"/>
      <c r="H187" s="238"/>
      <c r="I187" s="238"/>
      <c r="J187" s="238"/>
      <c r="K187" s="238"/>
      <c r="L187" s="235"/>
      <c r="M187" s="235"/>
      <c r="N187" s="235"/>
      <c r="O187" s="235"/>
      <c r="P187" s="235"/>
      <c r="Q187" s="235"/>
      <c r="R187" s="235"/>
    </row>
    <row r="188" spans="2:18" s="234" customFormat="1" ht="30" customHeight="1">
      <c r="B188" s="233" t="s">
        <v>1188</v>
      </c>
      <c r="C188" s="257"/>
      <c r="G188" s="238"/>
      <c r="H188" s="238"/>
      <c r="I188" s="238"/>
      <c r="J188" s="238"/>
      <c r="K188" s="238"/>
      <c r="L188" s="235"/>
      <c r="M188" s="235"/>
      <c r="N188" s="235"/>
      <c r="O188" s="235"/>
      <c r="P188" s="235"/>
      <c r="Q188" s="235"/>
      <c r="R188" s="235"/>
    </row>
    <row r="189" spans="1:18" s="236" customFormat="1" ht="30" customHeight="1">
      <c r="A189" s="261"/>
      <c r="B189" s="233"/>
      <c r="C189" s="261"/>
      <c r="D189" s="261"/>
      <c r="E189" s="261"/>
      <c r="F189" s="261"/>
      <c r="G189" s="261"/>
      <c r="H189" s="267"/>
      <c r="I189" s="261"/>
      <c r="J189" s="261"/>
      <c r="K189" s="261"/>
      <c r="L189" s="235"/>
      <c r="M189" s="235"/>
      <c r="N189" s="235"/>
      <c r="O189" s="235"/>
      <c r="P189" s="235"/>
      <c r="Q189" s="235"/>
      <c r="R189" s="235"/>
    </row>
    <row r="190" spans="1:11" ht="30" customHeight="1">
      <c r="A190" s="389"/>
      <c r="B190" s="389"/>
      <c r="C190" s="389"/>
      <c r="D190" s="389"/>
      <c r="E190" s="389"/>
      <c r="F190" s="389"/>
      <c r="G190" s="389"/>
      <c r="H190" s="389"/>
      <c r="I190" s="389"/>
      <c r="J190" s="389"/>
      <c r="K190" s="389"/>
    </row>
    <row r="191" spans="1:11" ht="30" customHeight="1">
      <c r="A191" s="389"/>
      <c r="B191" s="389"/>
      <c r="C191" s="389"/>
      <c r="D191" s="389"/>
      <c r="E191" s="389"/>
      <c r="F191" s="389"/>
      <c r="G191" s="389"/>
      <c r="H191" s="389"/>
      <c r="I191" s="389"/>
      <c r="J191" s="389"/>
      <c r="K191" s="389"/>
    </row>
    <row r="192" spans="1:11" ht="30" customHeight="1">
      <c r="A192" s="389"/>
      <c r="B192" s="389"/>
      <c r="C192" s="389"/>
      <c r="D192" s="389"/>
      <c r="E192" s="389"/>
      <c r="F192" s="389"/>
      <c r="G192" s="389"/>
      <c r="H192" s="389"/>
      <c r="I192" s="389"/>
      <c r="J192" s="389"/>
      <c r="K192" s="389"/>
    </row>
    <row r="193" ht="30" customHeight="1"/>
    <row r="194" ht="30" customHeight="1"/>
  </sheetData>
  <sheetProtection/>
  <mergeCells count="15">
    <mergeCell ref="B181:C181"/>
    <mergeCell ref="B182:C182"/>
    <mergeCell ref="A183:K183"/>
    <mergeCell ref="A3:K3"/>
    <mergeCell ref="C45:F45"/>
    <mergeCell ref="G45:K45"/>
    <mergeCell ref="B6:B7"/>
    <mergeCell ref="A57:K57"/>
    <mergeCell ref="C127:I127"/>
    <mergeCell ref="A1:A2"/>
    <mergeCell ref="B1:K1"/>
    <mergeCell ref="A175:K175"/>
    <mergeCell ref="D176:K177"/>
    <mergeCell ref="C178:D178"/>
    <mergeCell ref="B180:K180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3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0" sqref="A10"/>
    </sheetView>
  </sheetViews>
  <sheetFormatPr defaultColWidth="9.00390625" defaultRowHeight="14.25"/>
  <cols>
    <col min="1" max="1" width="21.625" style="27" customWidth="1"/>
    <col min="2" max="2" width="32.00390625" style="27" customWidth="1"/>
    <col min="3" max="3" width="58.125" style="27" customWidth="1"/>
    <col min="4" max="18" width="5.75390625" style="27" customWidth="1"/>
    <col min="19" max="16384" width="9.125" style="27" customWidth="1"/>
  </cols>
  <sheetData>
    <row r="1" spans="1:18" s="227" customFormat="1" ht="40.5" customHeight="1">
      <c r="A1" s="525" t="s">
        <v>626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</row>
    <row r="2" spans="1:18" s="224" customFormat="1" ht="27" customHeight="1">
      <c r="A2" s="529" t="s">
        <v>621</v>
      </c>
      <c r="B2" s="531" t="s">
        <v>622</v>
      </c>
      <c r="C2" s="529" t="s">
        <v>623</v>
      </c>
      <c r="D2" s="526" t="s">
        <v>624</v>
      </c>
      <c r="E2" s="527"/>
      <c r="F2" s="527"/>
      <c r="G2" s="527"/>
      <c r="H2" s="528"/>
      <c r="I2" s="526" t="s">
        <v>625</v>
      </c>
      <c r="J2" s="527"/>
      <c r="K2" s="527"/>
      <c r="L2" s="527"/>
      <c r="M2" s="527"/>
      <c r="N2" s="527"/>
      <c r="O2" s="527"/>
      <c r="P2" s="527"/>
      <c r="Q2" s="527"/>
      <c r="R2" s="528"/>
    </row>
    <row r="3" spans="1:18" s="226" customFormat="1" ht="29.25" customHeight="1">
      <c r="A3" s="530"/>
      <c r="B3" s="532"/>
      <c r="C3" s="530"/>
      <c r="D3" s="225">
        <v>56</v>
      </c>
      <c r="E3" s="225">
        <v>57</v>
      </c>
      <c r="F3" s="225">
        <v>58</v>
      </c>
      <c r="G3" s="225">
        <v>59</v>
      </c>
      <c r="H3" s="225">
        <v>60</v>
      </c>
      <c r="I3" s="225">
        <v>61</v>
      </c>
      <c r="J3" s="225">
        <v>62</v>
      </c>
      <c r="K3" s="225">
        <v>63</v>
      </c>
      <c r="L3" s="225">
        <v>64</v>
      </c>
      <c r="M3" s="225">
        <v>65</v>
      </c>
      <c r="N3" s="225">
        <v>66</v>
      </c>
      <c r="O3" s="225">
        <v>67</v>
      </c>
      <c r="P3" s="225">
        <v>68</v>
      </c>
      <c r="Q3" s="225">
        <v>69</v>
      </c>
      <c r="R3" s="225">
        <v>70</v>
      </c>
    </row>
    <row r="4" spans="1:18" s="314" customFormat="1" ht="30" customHeight="1">
      <c r="A4" s="346" t="s">
        <v>627</v>
      </c>
      <c r="B4" s="346" t="s">
        <v>630</v>
      </c>
      <c r="C4" s="376" t="s">
        <v>738</v>
      </c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</row>
    <row r="5" spans="1:18" s="314" customFormat="1" ht="30" customHeight="1">
      <c r="A5" s="346"/>
      <c r="B5" s="346" t="s">
        <v>631</v>
      </c>
      <c r="C5" s="377" t="s">
        <v>1066</v>
      </c>
      <c r="D5" s="390" t="s">
        <v>1072</v>
      </c>
      <c r="E5" s="390" t="s">
        <v>1072</v>
      </c>
      <c r="F5" s="390">
        <v>2</v>
      </c>
      <c r="G5" s="390">
        <v>2</v>
      </c>
      <c r="H5" s="390">
        <v>1</v>
      </c>
      <c r="I5" s="390">
        <v>0</v>
      </c>
      <c r="J5" s="390">
        <v>0</v>
      </c>
      <c r="K5" s="390">
        <v>0</v>
      </c>
      <c r="L5" s="390">
        <v>0</v>
      </c>
      <c r="M5" s="390">
        <v>0</v>
      </c>
      <c r="N5" s="390">
        <v>0</v>
      </c>
      <c r="O5" s="390">
        <v>0</v>
      </c>
      <c r="P5" s="390">
        <v>0</v>
      </c>
      <c r="Q5" s="390">
        <v>0</v>
      </c>
      <c r="R5" s="390">
        <v>0</v>
      </c>
    </row>
    <row r="6" spans="1:18" s="314" customFormat="1" ht="30" customHeight="1">
      <c r="A6" s="346"/>
      <c r="B6" s="346"/>
      <c r="C6" s="376" t="s">
        <v>13</v>
      </c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</row>
    <row r="7" spans="1:18" s="314" customFormat="1" ht="30" customHeight="1">
      <c r="A7" s="346"/>
      <c r="B7" s="346"/>
      <c r="C7" s="377" t="s">
        <v>1082</v>
      </c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</row>
    <row r="8" spans="1:18" s="314" customFormat="1" ht="30" customHeight="1">
      <c r="A8" s="346"/>
      <c r="B8" s="346"/>
      <c r="C8" s="376" t="s">
        <v>24</v>
      </c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</row>
    <row r="9" spans="1:18" s="314" customFormat="1" ht="30" customHeight="1">
      <c r="A9" s="346"/>
      <c r="B9" s="346"/>
      <c r="C9" s="377" t="s">
        <v>1076</v>
      </c>
      <c r="D9" s="390"/>
      <c r="E9" s="390"/>
      <c r="F9" s="390"/>
      <c r="G9" s="390"/>
      <c r="H9" s="390"/>
      <c r="I9" s="390">
        <v>5</v>
      </c>
      <c r="J9" s="390">
        <v>5</v>
      </c>
      <c r="K9" s="390">
        <v>5</v>
      </c>
      <c r="L9" s="390">
        <v>5</v>
      </c>
      <c r="M9" s="390">
        <v>5</v>
      </c>
      <c r="N9" s="390">
        <v>5</v>
      </c>
      <c r="O9" s="390">
        <v>5</v>
      </c>
      <c r="P9" s="390">
        <v>5</v>
      </c>
      <c r="Q9" s="390">
        <v>5</v>
      </c>
      <c r="R9" s="390">
        <v>5</v>
      </c>
    </row>
    <row r="10" spans="1:18" s="314" customFormat="1" ht="30" customHeight="1">
      <c r="A10" s="346"/>
      <c r="B10" s="346"/>
      <c r="C10" s="376" t="s">
        <v>739</v>
      </c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</row>
    <row r="11" spans="1:18" s="314" customFormat="1" ht="30" customHeight="1">
      <c r="A11" s="346"/>
      <c r="B11" s="346"/>
      <c r="C11" s="377" t="s">
        <v>1077</v>
      </c>
      <c r="D11" s="390" t="s">
        <v>1072</v>
      </c>
      <c r="E11" s="390">
        <v>4.6</v>
      </c>
      <c r="F11" s="390">
        <v>4.19</v>
      </c>
      <c r="G11" s="390">
        <v>6.5</v>
      </c>
      <c r="H11" s="390">
        <v>3.83</v>
      </c>
      <c r="I11" s="390">
        <v>10</v>
      </c>
      <c r="J11" s="390">
        <v>10</v>
      </c>
      <c r="K11" s="390">
        <v>10</v>
      </c>
      <c r="L11" s="390">
        <v>10</v>
      </c>
      <c r="M11" s="390">
        <v>10</v>
      </c>
      <c r="N11" s="390">
        <v>10</v>
      </c>
      <c r="O11" s="390">
        <v>10</v>
      </c>
      <c r="P11" s="390">
        <v>10</v>
      </c>
      <c r="Q11" s="390">
        <v>10</v>
      </c>
      <c r="R11" s="390">
        <v>10</v>
      </c>
    </row>
    <row r="12" spans="1:18" s="314" customFormat="1" ht="30" customHeight="1">
      <c r="A12" s="346"/>
      <c r="B12" s="346"/>
      <c r="C12" s="377" t="s">
        <v>1083</v>
      </c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</row>
    <row r="13" spans="1:18" s="314" customFormat="1" ht="30" customHeight="1">
      <c r="A13" s="346"/>
      <c r="B13" s="346"/>
      <c r="C13" s="377" t="s">
        <v>1078</v>
      </c>
      <c r="D13" s="390">
        <v>88</v>
      </c>
      <c r="E13" s="390">
        <v>87.13</v>
      </c>
      <c r="F13" s="390">
        <v>82.26</v>
      </c>
      <c r="G13" s="390">
        <v>81.25</v>
      </c>
      <c r="H13" s="390">
        <v>83.7</v>
      </c>
      <c r="I13" s="390">
        <v>85</v>
      </c>
      <c r="J13" s="390">
        <v>85</v>
      </c>
      <c r="K13" s="390">
        <v>85</v>
      </c>
      <c r="L13" s="390">
        <v>85</v>
      </c>
      <c r="M13" s="390">
        <v>85</v>
      </c>
      <c r="N13" s="390">
        <v>85</v>
      </c>
      <c r="O13" s="390">
        <v>85</v>
      </c>
      <c r="P13" s="390">
        <v>85</v>
      </c>
      <c r="Q13" s="390">
        <v>85</v>
      </c>
      <c r="R13" s="390">
        <v>85</v>
      </c>
    </row>
    <row r="14" spans="1:18" s="314" customFormat="1" ht="30" customHeight="1">
      <c r="A14" s="346"/>
      <c r="B14" s="346"/>
      <c r="C14" s="376" t="s">
        <v>91</v>
      </c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</row>
    <row r="15" spans="1:18" s="314" customFormat="1" ht="30" customHeight="1">
      <c r="A15" s="346"/>
      <c r="B15" s="346"/>
      <c r="C15" s="377" t="s">
        <v>740</v>
      </c>
      <c r="D15" s="390">
        <v>50</v>
      </c>
      <c r="E15" s="390">
        <v>62.51</v>
      </c>
      <c r="F15" s="390">
        <v>66.67</v>
      </c>
      <c r="G15" s="390">
        <v>76.92</v>
      </c>
      <c r="H15" s="390">
        <v>75</v>
      </c>
      <c r="I15" s="390">
        <v>0</v>
      </c>
      <c r="J15" s="390">
        <v>0</v>
      </c>
      <c r="K15" s="390">
        <v>0</v>
      </c>
      <c r="L15" s="390">
        <v>0</v>
      </c>
      <c r="M15" s="390">
        <v>0</v>
      </c>
      <c r="N15" s="390">
        <v>0</v>
      </c>
      <c r="O15" s="390">
        <v>0</v>
      </c>
      <c r="P15" s="390">
        <v>0</v>
      </c>
      <c r="Q15" s="390">
        <v>0</v>
      </c>
      <c r="R15" s="390">
        <v>0</v>
      </c>
    </row>
    <row r="16" spans="1:18" s="314" customFormat="1" ht="30" customHeight="1">
      <c r="A16" s="346"/>
      <c r="B16" s="378"/>
      <c r="C16" s="376" t="s">
        <v>741</v>
      </c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</row>
    <row r="17" spans="1:18" s="314" customFormat="1" ht="30" customHeight="1">
      <c r="A17" s="346"/>
      <c r="B17" s="378"/>
      <c r="C17" s="377" t="s">
        <v>1084</v>
      </c>
      <c r="D17" s="390" t="s">
        <v>1072</v>
      </c>
      <c r="E17" s="390" t="s">
        <v>1072</v>
      </c>
      <c r="F17" s="390">
        <v>0.3</v>
      </c>
      <c r="G17" s="390">
        <v>1.28</v>
      </c>
      <c r="H17" s="390">
        <v>0.44</v>
      </c>
      <c r="I17" s="390">
        <v>2</v>
      </c>
      <c r="J17" s="390">
        <v>2</v>
      </c>
      <c r="K17" s="390">
        <v>2</v>
      </c>
      <c r="L17" s="390">
        <v>2</v>
      </c>
      <c r="M17" s="390">
        <v>2</v>
      </c>
      <c r="N17" s="390">
        <v>2</v>
      </c>
      <c r="O17" s="390">
        <v>2</v>
      </c>
      <c r="P17" s="390">
        <v>2</v>
      </c>
      <c r="Q17" s="390">
        <v>2</v>
      </c>
      <c r="R17" s="390">
        <v>2</v>
      </c>
    </row>
    <row r="18" spans="1:18" s="314" customFormat="1" ht="30" customHeight="1">
      <c r="A18" s="346"/>
      <c r="B18" s="378"/>
      <c r="C18" s="376" t="s">
        <v>742</v>
      </c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</row>
    <row r="19" spans="1:18" s="314" customFormat="1" ht="30" customHeight="1">
      <c r="A19" s="346"/>
      <c r="B19" s="378"/>
      <c r="C19" s="377" t="s">
        <v>1079</v>
      </c>
      <c r="D19" s="390" t="s">
        <v>1072</v>
      </c>
      <c r="E19" s="390" t="s">
        <v>1072</v>
      </c>
      <c r="F19" s="390">
        <v>7.69</v>
      </c>
      <c r="G19" s="390">
        <v>9.09</v>
      </c>
      <c r="H19" s="390">
        <v>14.28</v>
      </c>
      <c r="I19" s="390">
        <v>5</v>
      </c>
      <c r="J19" s="390">
        <v>5</v>
      </c>
      <c r="K19" s="390">
        <v>5</v>
      </c>
      <c r="L19" s="390">
        <v>5</v>
      </c>
      <c r="M19" s="390">
        <v>5</v>
      </c>
      <c r="N19" s="390">
        <v>5</v>
      </c>
      <c r="O19" s="390">
        <v>5</v>
      </c>
      <c r="P19" s="390">
        <v>5</v>
      </c>
      <c r="Q19" s="390">
        <v>5</v>
      </c>
      <c r="R19" s="390">
        <v>5</v>
      </c>
    </row>
    <row r="20" spans="1:18" s="314" customFormat="1" ht="30" customHeight="1">
      <c r="A20" s="346"/>
      <c r="B20" s="378"/>
      <c r="C20" s="376" t="s">
        <v>21</v>
      </c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</row>
    <row r="21" spans="1:18" s="314" customFormat="1" ht="30" customHeight="1">
      <c r="A21" s="346"/>
      <c r="B21" s="378"/>
      <c r="C21" s="377" t="s">
        <v>743</v>
      </c>
      <c r="D21" s="51">
        <v>11.1</v>
      </c>
      <c r="E21" s="51">
        <v>8</v>
      </c>
      <c r="F21" s="51">
        <v>3.7</v>
      </c>
      <c r="G21" s="51">
        <v>0</v>
      </c>
      <c r="H21" s="51">
        <v>14.29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</row>
    <row r="22" spans="1:18" s="314" customFormat="1" ht="30" customHeight="1">
      <c r="A22" s="346"/>
      <c r="B22" s="378"/>
      <c r="C22" s="376" t="s">
        <v>745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1:18" s="314" customFormat="1" ht="30" customHeight="1">
      <c r="A23" s="346"/>
      <c r="B23" s="378"/>
      <c r="C23" s="377" t="s">
        <v>744</v>
      </c>
      <c r="D23" s="51">
        <v>0</v>
      </c>
      <c r="E23" s="379">
        <v>0.6</v>
      </c>
      <c r="F23" s="51">
        <v>0.59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</row>
    <row r="24" spans="1:18" s="314" customFormat="1" ht="30" customHeight="1">
      <c r="A24" s="346"/>
      <c r="B24" s="378"/>
      <c r="C24" s="376" t="s">
        <v>747</v>
      </c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</row>
    <row r="25" spans="1:18" s="314" customFormat="1" ht="30" customHeight="1">
      <c r="A25" s="346"/>
      <c r="B25" s="378"/>
      <c r="C25" s="377" t="s">
        <v>746</v>
      </c>
      <c r="D25" s="390">
        <v>0.48</v>
      </c>
      <c r="E25" s="390">
        <v>2.63</v>
      </c>
      <c r="F25" s="390">
        <v>2.58</v>
      </c>
      <c r="G25" s="390">
        <v>3.45</v>
      </c>
      <c r="H25" s="390">
        <v>0</v>
      </c>
      <c r="I25" s="390">
        <v>0</v>
      </c>
      <c r="J25" s="390">
        <v>0.5</v>
      </c>
      <c r="K25" s="390">
        <v>0.5</v>
      </c>
      <c r="L25" s="390">
        <v>0.5</v>
      </c>
      <c r="M25" s="390">
        <v>0</v>
      </c>
      <c r="N25" s="390">
        <v>0</v>
      </c>
      <c r="O25" s="390">
        <v>0</v>
      </c>
      <c r="P25" s="390">
        <v>0</v>
      </c>
      <c r="Q25" s="390">
        <v>0</v>
      </c>
      <c r="R25" s="390">
        <v>0</v>
      </c>
    </row>
    <row r="26" spans="1:18" s="314" customFormat="1" ht="30" customHeight="1">
      <c r="A26" s="346"/>
      <c r="B26" s="378"/>
      <c r="C26" s="376" t="s">
        <v>751</v>
      </c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0"/>
    </row>
    <row r="27" spans="1:18" s="314" customFormat="1" ht="30" customHeight="1">
      <c r="A27" s="346"/>
      <c r="B27" s="378"/>
      <c r="C27" s="377" t="s">
        <v>748</v>
      </c>
      <c r="D27" s="390">
        <v>0.35</v>
      </c>
      <c r="E27" s="390">
        <v>0</v>
      </c>
      <c r="F27" s="390">
        <v>0.34</v>
      </c>
      <c r="G27" s="390">
        <v>0</v>
      </c>
      <c r="H27" s="390">
        <v>0.83</v>
      </c>
      <c r="I27" s="390">
        <v>0</v>
      </c>
      <c r="J27" s="390">
        <v>0</v>
      </c>
      <c r="K27" s="390">
        <v>0</v>
      </c>
      <c r="L27" s="390">
        <v>0</v>
      </c>
      <c r="M27" s="390">
        <v>0</v>
      </c>
      <c r="N27" s="390">
        <v>0</v>
      </c>
      <c r="O27" s="390">
        <v>0</v>
      </c>
      <c r="P27" s="390">
        <v>0</v>
      </c>
      <c r="Q27" s="390">
        <v>0</v>
      </c>
      <c r="R27" s="390">
        <v>0</v>
      </c>
    </row>
    <row r="28" spans="1:18" s="314" customFormat="1" ht="30" customHeight="1">
      <c r="A28" s="346"/>
      <c r="B28" s="378"/>
      <c r="C28" s="376" t="s">
        <v>781</v>
      </c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</row>
    <row r="29" spans="1:18" s="314" customFormat="1" ht="30" customHeight="1">
      <c r="A29" s="346"/>
      <c r="B29" s="378"/>
      <c r="C29" s="377" t="s">
        <v>749</v>
      </c>
      <c r="D29" s="390">
        <v>4.8</v>
      </c>
      <c r="E29" s="390">
        <v>5.6</v>
      </c>
      <c r="F29" s="390">
        <v>7.57</v>
      </c>
      <c r="G29" s="390">
        <v>0.69</v>
      </c>
      <c r="H29" s="390">
        <v>6.63</v>
      </c>
      <c r="I29" s="390">
        <v>0</v>
      </c>
      <c r="J29" s="390">
        <v>0</v>
      </c>
      <c r="K29" s="390">
        <v>0</v>
      </c>
      <c r="L29" s="390">
        <v>0</v>
      </c>
      <c r="M29" s="390">
        <v>0</v>
      </c>
      <c r="N29" s="390">
        <v>0</v>
      </c>
      <c r="O29" s="390">
        <v>0</v>
      </c>
      <c r="P29" s="390">
        <v>0</v>
      </c>
      <c r="Q29" s="390">
        <v>0</v>
      </c>
      <c r="R29" s="390">
        <v>0</v>
      </c>
    </row>
    <row r="30" spans="1:18" s="314" customFormat="1" ht="30" customHeight="1">
      <c r="A30" s="346"/>
      <c r="B30" s="346"/>
      <c r="C30" s="376" t="s">
        <v>782</v>
      </c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</row>
    <row r="31" spans="1:18" s="314" customFormat="1" ht="30" customHeight="1">
      <c r="A31" s="346"/>
      <c r="B31" s="346"/>
      <c r="C31" s="377" t="s">
        <v>750</v>
      </c>
      <c r="D31" s="390">
        <v>0</v>
      </c>
      <c r="E31" s="390">
        <v>0</v>
      </c>
      <c r="F31" s="390">
        <v>0</v>
      </c>
      <c r="G31" s="390">
        <v>0</v>
      </c>
      <c r="H31" s="390">
        <v>0</v>
      </c>
      <c r="I31" s="390">
        <v>0</v>
      </c>
      <c r="J31" s="390">
        <v>0</v>
      </c>
      <c r="K31" s="390">
        <v>0</v>
      </c>
      <c r="L31" s="390">
        <v>0</v>
      </c>
      <c r="M31" s="390">
        <v>0</v>
      </c>
      <c r="N31" s="390">
        <v>0</v>
      </c>
      <c r="O31" s="390">
        <v>0</v>
      </c>
      <c r="P31" s="390">
        <v>0</v>
      </c>
      <c r="Q31" s="390">
        <v>0</v>
      </c>
      <c r="R31" s="390">
        <v>0</v>
      </c>
    </row>
    <row r="32" spans="1:18" s="314" customFormat="1" ht="30" customHeight="1">
      <c r="A32" s="346" t="s">
        <v>628</v>
      </c>
      <c r="B32" s="346" t="s">
        <v>632</v>
      </c>
      <c r="C32" s="346" t="s">
        <v>752</v>
      </c>
      <c r="D32" s="390" t="s">
        <v>1072</v>
      </c>
      <c r="E32" s="390" t="s">
        <v>1072</v>
      </c>
      <c r="F32" s="390" t="s">
        <v>1072</v>
      </c>
      <c r="G32" s="390" t="s">
        <v>1072</v>
      </c>
      <c r="H32" s="390" t="s">
        <v>1072</v>
      </c>
      <c r="I32" s="390">
        <v>85</v>
      </c>
      <c r="J32" s="390">
        <v>85</v>
      </c>
      <c r="K32" s="390">
        <v>85</v>
      </c>
      <c r="L32" s="390">
        <v>85</v>
      </c>
      <c r="M32" s="390">
        <v>85</v>
      </c>
      <c r="N32" s="390">
        <v>85</v>
      </c>
      <c r="O32" s="390">
        <v>85</v>
      </c>
      <c r="P32" s="390">
        <v>85</v>
      </c>
      <c r="Q32" s="390">
        <v>85</v>
      </c>
      <c r="R32" s="390">
        <v>85</v>
      </c>
    </row>
    <row r="33" spans="1:18" s="314" customFormat="1" ht="30" customHeight="1">
      <c r="A33" s="346" t="s">
        <v>772</v>
      </c>
      <c r="B33" s="346"/>
      <c r="C33" s="346" t="s">
        <v>753</v>
      </c>
      <c r="D33" s="390">
        <v>2</v>
      </c>
      <c r="E33" s="390">
        <v>0</v>
      </c>
      <c r="F33" s="390">
        <v>1</v>
      </c>
      <c r="G33" s="390">
        <v>3</v>
      </c>
      <c r="H33" s="390">
        <v>1</v>
      </c>
      <c r="I33" s="390">
        <v>0</v>
      </c>
      <c r="J33" s="390">
        <v>0</v>
      </c>
      <c r="K33" s="390">
        <v>0</v>
      </c>
      <c r="L33" s="390">
        <v>0</v>
      </c>
      <c r="M33" s="390">
        <v>0</v>
      </c>
      <c r="N33" s="390">
        <v>0</v>
      </c>
      <c r="O33" s="390">
        <v>0</v>
      </c>
      <c r="P33" s="390">
        <v>0</v>
      </c>
      <c r="Q33" s="390">
        <v>0</v>
      </c>
      <c r="R33" s="390">
        <v>0</v>
      </c>
    </row>
    <row r="34" spans="1:18" s="314" customFormat="1" ht="30" customHeight="1">
      <c r="A34" s="346"/>
      <c r="B34" s="346"/>
      <c r="C34" s="346" t="s">
        <v>1085</v>
      </c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0"/>
    </row>
    <row r="35" spans="1:18" s="314" customFormat="1" ht="30" customHeight="1">
      <c r="A35" s="346"/>
      <c r="B35" s="346"/>
      <c r="C35" s="346"/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/>
      <c r="Q35" s="390"/>
      <c r="R35" s="390"/>
    </row>
    <row r="36" spans="1:18" s="314" customFormat="1" ht="30" customHeight="1">
      <c r="A36" s="346" t="s">
        <v>642</v>
      </c>
      <c r="B36" s="346" t="s">
        <v>605</v>
      </c>
      <c r="C36" s="380" t="s">
        <v>759</v>
      </c>
      <c r="D36" s="390" t="s">
        <v>1072</v>
      </c>
      <c r="E36" s="390">
        <v>1</v>
      </c>
      <c r="F36" s="390">
        <v>3</v>
      </c>
      <c r="G36" s="390">
        <v>6</v>
      </c>
      <c r="H36" s="390">
        <v>3</v>
      </c>
      <c r="I36" s="390">
        <v>3</v>
      </c>
      <c r="J36" s="390">
        <v>3</v>
      </c>
      <c r="K36" s="390">
        <v>2</v>
      </c>
      <c r="L36" s="390">
        <v>2</v>
      </c>
      <c r="M36" s="390">
        <v>1</v>
      </c>
      <c r="N36" s="390">
        <v>1</v>
      </c>
      <c r="O36" s="390">
        <v>0</v>
      </c>
      <c r="P36" s="390">
        <v>0</v>
      </c>
      <c r="Q36" s="390">
        <v>0</v>
      </c>
      <c r="R36" s="390">
        <v>0</v>
      </c>
    </row>
    <row r="37" spans="1:18" s="314" customFormat="1" ht="30" customHeight="1">
      <c r="A37" s="346"/>
      <c r="B37" s="346"/>
      <c r="C37" s="380"/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0"/>
      <c r="P37" s="390"/>
      <c r="Q37" s="390"/>
      <c r="R37" s="390"/>
    </row>
    <row r="38" spans="1:18" s="314" customFormat="1" ht="30" customHeight="1">
      <c r="A38" s="346" t="s">
        <v>643</v>
      </c>
      <c r="B38" s="346" t="s">
        <v>644</v>
      </c>
      <c r="C38" s="380" t="s">
        <v>758</v>
      </c>
      <c r="D38" s="390" t="s">
        <v>1072</v>
      </c>
      <c r="E38" s="390" t="s">
        <v>1072</v>
      </c>
      <c r="F38" s="390">
        <v>95.84</v>
      </c>
      <c r="G38" s="390">
        <v>87.35</v>
      </c>
      <c r="H38" s="390" t="s">
        <v>1072</v>
      </c>
      <c r="I38" s="390">
        <v>80</v>
      </c>
      <c r="J38" s="390">
        <v>80</v>
      </c>
      <c r="K38" s="390">
        <v>80</v>
      </c>
      <c r="L38" s="390">
        <v>80</v>
      </c>
      <c r="M38" s="390">
        <v>80</v>
      </c>
      <c r="N38" s="390">
        <v>80</v>
      </c>
      <c r="O38" s="390">
        <v>80</v>
      </c>
      <c r="P38" s="390">
        <v>80</v>
      </c>
      <c r="Q38" s="390">
        <v>80</v>
      </c>
      <c r="R38" s="390">
        <v>80</v>
      </c>
    </row>
    <row r="39" spans="1:18" s="314" customFormat="1" ht="30" customHeight="1">
      <c r="A39" s="346"/>
      <c r="B39" s="346" t="s">
        <v>761</v>
      </c>
      <c r="C39" s="380" t="s">
        <v>1086</v>
      </c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</row>
    <row r="40" spans="1:18" s="314" customFormat="1" ht="30" customHeight="1">
      <c r="A40" s="346"/>
      <c r="B40" s="346" t="s">
        <v>652</v>
      </c>
      <c r="C40" s="346" t="s">
        <v>757</v>
      </c>
      <c r="D40" s="390"/>
      <c r="E40" s="390"/>
      <c r="F40" s="390"/>
      <c r="G40" s="390"/>
      <c r="H40" s="390"/>
      <c r="I40" s="390">
        <v>80</v>
      </c>
      <c r="J40" s="390">
        <v>80</v>
      </c>
      <c r="K40" s="390">
        <v>80</v>
      </c>
      <c r="L40" s="390">
        <v>80</v>
      </c>
      <c r="M40" s="390">
        <v>80</v>
      </c>
      <c r="N40" s="390">
        <v>80</v>
      </c>
      <c r="O40" s="390">
        <v>80</v>
      </c>
      <c r="P40" s="390">
        <v>80</v>
      </c>
      <c r="Q40" s="390">
        <v>80</v>
      </c>
      <c r="R40" s="390">
        <v>80</v>
      </c>
    </row>
    <row r="41" spans="1:18" s="314" customFormat="1" ht="30" customHeight="1">
      <c r="A41" s="346"/>
      <c r="B41" s="346" t="s">
        <v>762</v>
      </c>
      <c r="C41" s="346" t="s">
        <v>756</v>
      </c>
      <c r="D41" s="390"/>
      <c r="E41" s="390"/>
      <c r="F41" s="390"/>
      <c r="G41" s="390"/>
      <c r="H41" s="390"/>
      <c r="I41" s="390">
        <v>80</v>
      </c>
      <c r="J41" s="390">
        <v>80</v>
      </c>
      <c r="K41" s="390">
        <v>80</v>
      </c>
      <c r="L41" s="390">
        <v>80</v>
      </c>
      <c r="M41" s="390">
        <v>80</v>
      </c>
      <c r="N41" s="390">
        <v>80</v>
      </c>
      <c r="O41" s="390">
        <v>80</v>
      </c>
      <c r="P41" s="390">
        <v>80</v>
      </c>
      <c r="Q41" s="390">
        <v>80</v>
      </c>
      <c r="R41" s="390">
        <v>80</v>
      </c>
    </row>
    <row r="42" spans="1:18" s="314" customFormat="1" ht="30" customHeight="1">
      <c r="A42" s="346"/>
      <c r="B42" s="346" t="s">
        <v>653</v>
      </c>
      <c r="C42" s="346" t="s">
        <v>755</v>
      </c>
      <c r="D42" s="390"/>
      <c r="E42" s="390"/>
      <c r="F42" s="390"/>
      <c r="G42" s="390"/>
      <c r="H42" s="390"/>
      <c r="I42" s="390">
        <v>80</v>
      </c>
      <c r="J42" s="390">
        <v>80</v>
      </c>
      <c r="K42" s="390">
        <v>80</v>
      </c>
      <c r="L42" s="390">
        <v>80</v>
      </c>
      <c r="M42" s="390">
        <v>80</v>
      </c>
      <c r="N42" s="390">
        <v>80</v>
      </c>
      <c r="O42" s="390">
        <v>80</v>
      </c>
      <c r="P42" s="390">
        <v>80</v>
      </c>
      <c r="Q42" s="390">
        <v>80</v>
      </c>
      <c r="R42" s="390">
        <v>80</v>
      </c>
    </row>
    <row r="43" spans="1:18" s="314" customFormat="1" ht="30" customHeight="1">
      <c r="A43" s="346"/>
      <c r="B43" s="346" t="s">
        <v>763</v>
      </c>
      <c r="C43" s="346" t="s">
        <v>754</v>
      </c>
      <c r="D43" s="390" t="s">
        <v>1080</v>
      </c>
      <c r="E43" s="390" t="s">
        <v>1081</v>
      </c>
      <c r="F43" s="390" t="s">
        <v>1080</v>
      </c>
      <c r="G43" s="390" t="s">
        <v>1080</v>
      </c>
      <c r="H43" s="390" t="s">
        <v>1080</v>
      </c>
      <c r="I43" s="390" t="s">
        <v>1087</v>
      </c>
      <c r="J43" s="390" t="s">
        <v>1080</v>
      </c>
      <c r="K43" s="390" t="s">
        <v>1080</v>
      </c>
      <c r="L43" s="390" t="s">
        <v>1088</v>
      </c>
      <c r="M43" s="390" t="s">
        <v>1080</v>
      </c>
      <c r="N43" s="390" t="s">
        <v>1080</v>
      </c>
      <c r="O43" s="390" t="s">
        <v>1089</v>
      </c>
      <c r="P43" s="390" t="s">
        <v>1080</v>
      </c>
      <c r="Q43" s="390" t="s">
        <v>1080</v>
      </c>
      <c r="R43" s="390" t="s">
        <v>1090</v>
      </c>
    </row>
    <row r="44" spans="1:18" s="314" customFormat="1" ht="30" customHeight="1">
      <c r="A44" s="346"/>
      <c r="B44" s="346"/>
      <c r="C44" s="346" t="s">
        <v>760</v>
      </c>
      <c r="D44" s="390" t="s">
        <v>1072</v>
      </c>
      <c r="E44" s="390" t="s">
        <v>1072</v>
      </c>
      <c r="F44" s="390" t="s">
        <v>1072</v>
      </c>
      <c r="G44" s="390" t="s">
        <v>1072</v>
      </c>
      <c r="H44" s="390">
        <v>28.57</v>
      </c>
      <c r="I44" s="390">
        <v>85</v>
      </c>
      <c r="J44" s="390">
        <v>100</v>
      </c>
      <c r="K44" s="390">
        <v>100</v>
      </c>
      <c r="L44" s="390">
        <v>100</v>
      </c>
      <c r="M44" s="390">
        <v>100</v>
      </c>
      <c r="N44" s="390">
        <v>100</v>
      </c>
      <c r="O44" s="390">
        <v>100</v>
      </c>
      <c r="P44" s="390">
        <v>100</v>
      </c>
      <c r="Q44" s="390">
        <v>100</v>
      </c>
      <c r="R44" s="390">
        <v>100</v>
      </c>
    </row>
    <row r="45" spans="1:18" s="314" customFormat="1" ht="30" customHeight="1">
      <c r="A45" s="346"/>
      <c r="B45" s="346"/>
      <c r="C45" s="346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</row>
    <row r="46" spans="1:18" s="314" customFormat="1" ht="30" customHeight="1">
      <c r="A46" s="346"/>
      <c r="B46" s="381"/>
      <c r="C46" s="346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</row>
    <row r="47" spans="1:18" s="314" customFormat="1" ht="30" customHeight="1">
      <c r="A47" s="346"/>
      <c r="B47" s="381"/>
      <c r="C47" s="346"/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  <c r="Q47" s="390"/>
      <c r="R47" s="390"/>
    </row>
    <row r="48" spans="1:18" s="314" customFormat="1" ht="30" customHeight="1">
      <c r="A48" s="346" t="s">
        <v>629</v>
      </c>
      <c r="B48" s="381" t="s">
        <v>563</v>
      </c>
      <c r="C48" s="382" t="s">
        <v>635</v>
      </c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</row>
    <row r="49" spans="1:18" s="314" customFormat="1" ht="30" customHeight="1">
      <c r="A49" s="383" t="s">
        <v>823</v>
      </c>
      <c r="B49" s="384" t="s">
        <v>571</v>
      </c>
      <c r="C49" s="376" t="s">
        <v>780</v>
      </c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</row>
    <row r="50" spans="1:18" s="314" customFormat="1" ht="30" customHeight="1">
      <c r="A50" s="346"/>
      <c r="B50" s="381" t="s">
        <v>633</v>
      </c>
      <c r="C50" s="377" t="s">
        <v>765</v>
      </c>
      <c r="D50" s="391">
        <v>96.8</v>
      </c>
      <c r="E50" s="391">
        <v>46.87</v>
      </c>
      <c r="F50" s="391">
        <v>16.66</v>
      </c>
      <c r="G50" s="392">
        <v>20</v>
      </c>
      <c r="H50" s="392">
        <v>10</v>
      </c>
      <c r="I50" s="390">
        <v>0</v>
      </c>
      <c r="J50" s="390">
        <v>0</v>
      </c>
      <c r="K50" s="390">
        <v>0</v>
      </c>
      <c r="L50" s="390">
        <v>0</v>
      </c>
      <c r="M50" s="390">
        <v>0</v>
      </c>
      <c r="N50" s="390">
        <v>0</v>
      </c>
      <c r="O50" s="390">
        <v>0</v>
      </c>
      <c r="P50" s="390">
        <v>0</v>
      </c>
      <c r="Q50" s="390">
        <v>0</v>
      </c>
      <c r="R50" s="390">
        <v>0</v>
      </c>
    </row>
    <row r="51" spans="1:18" s="314" customFormat="1" ht="30" customHeight="1">
      <c r="A51" s="346"/>
      <c r="B51" s="318" t="s">
        <v>764</v>
      </c>
      <c r="C51" s="376" t="s">
        <v>783</v>
      </c>
      <c r="D51" s="390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0"/>
      <c r="R51" s="390"/>
    </row>
    <row r="52" spans="1:18" s="314" customFormat="1" ht="30" customHeight="1">
      <c r="A52" s="346"/>
      <c r="B52" s="318"/>
      <c r="C52" s="377" t="s">
        <v>766</v>
      </c>
      <c r="D52" s="390"/>
      <c r="E52" s="390"/>
      <c r="F52" s="390"/>
      <c r="G52" s="390"/>
      <c r="H52" s="390"/>
      <c r="I52" s="390">
        <v>0</v>
      </c>
      <c r="J52" s="390">
        <v>0</v>
      </c>
      <c r="K52" s="390">
        <v>0</v>
      </c>
      <c r="L52" s="390">
        <v>0</v>
      </c>
      <c r="M52" s="390">
        <v>0</v>
      </c>
      <c r="N52" s="390">
        <v>0</v>
      </c>
      <c r="O52" s="390">
        <v>0</v>
      </c>
      <c r="P52" s="390">
        <v>0</v>
      </c>
      <c r="Q52" s="390">
        <v>0</v>
      </c>
      <c r="R52" s="390">
        <v>0</v>
      </c>
    </row>
    <row r="53" spans="1:18" s="314" customFormat="1" ht="30" customHeight="1">
      <c r="A53" s="346"/>
      <c r="B53" s="318"/>
      <c r="C53" s="318" t="s">
        <v>767</v>
      </c>
      <c r="D53" s="390"/>
      <c r="E53" s="390"/>
      <c r="F53" s="390"/>
      <c r="G53" s="390"/>
      <c r="H53" s="390"/>
      <c r="I53" s="390">
        <v>0</v>
      </c>
      <c r="J53" s="390">
        <v>0</v>
      </c>
      <c r="K53" s="390">
        <v>0</v>
      </c>
      <c r="L53" s="390">
        <v>0</v>
      </c>
      <c r="M53" s="390">
        <v>0</v>
      </c>
      <c r="N53" s="390">
        <v>0</v>
      </c>
      <c r="O53" s="390">
        <v>0</v>
      </c>
      <c r="P53" s="390">
        <v>0</v>
      </c>
      <c r="Q53" s="390">
        <v>0</v>
      </c>
      <c r="R53" s="390">
        <v>0</v>
      </c>
    </row>
    <row r="54" spans="1:18" s="314" customFormat="1" ht="30" customHeight="1">
      <c r="A54" s="318"/>
      <c r="B54" s="378"/>
      <c r="C54" s="376" t="s">
        <v>768</v>
      </c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0"/>
      <c r="Q54" s="390"/>
      <c r="R54" s="390"/>
    </row>
    <row r="55" spans="1:18" s="314" customFormat="1" ht="30" customHeight="1">
      <c r="A55" s="318"/>
      <c r="B55" s="378"/>
      <c r="C55" s="377" t="s">
        <v>769</v>
      </c>
      <c r="D55" s="390">
        <v>100</v>
      </c>
      <c r="E55" s="390">
        <v>100</v>
      </c>
      <c r="F55" s="390">
        <v>100</v>
      </c>
      <c r="G55" s="390">
        <v>100</v>
      </c>
      <c r="H55" s="390">
        <v>100</v>
      </c>
      <c r="I55" s="390">
        <v>100</v>
      </c>
      <c r="J55" s="390">
        <v>100</v>
      </c>
      <c r="K55" s="390">
        <v>100</v>
      </c>
      <c r="L55" s="390">
        <v>100</v>
      </c>
      <c r="M55" s="390">
        <v>100</v>
      </c>
      <c r="N55" s="390">
        <v>100</v>
      </c>
      <c r="O55" s="390">
        <v>100</v>
      </c>
      <c r="P55" s="390">
        <v>100</v>
      </c>
      <c r="Q55" s="390">
        <v>100</v>
      </c>
      <c r="R55" s="390">
        <v>100</v>
      </c>
    </row>
    <row r="56" spans="1:18" s="314" customFormat="1" ht="30" customHeight="1">
      <c r="A56" s="318"/>
      <c r="B56" s="346"/>
      <c r="C56" s="385" t="s">
        <v>770</v>
      </c>
      <c r="D56" s="390">
        <v>1</v>
      </c>
      <c r="E56" s="390">
        <v>9</v>
      </c>
      <c r="F56" s="390">
        <v>0</v>
      </c>
      <c r="G56" s="390">
        <v>2</v>
      </c>
      <c r="H56" s="390">
        <v>0</v>
      </c>
      <c r="I56" s="390">
        <v>0</v>
      </c>
      <c r="J56" s="390">
        <v>0</v>
      </c>
      <c r="K56" s="390">
        <v>0</v>
      </c>
      <c r="L56" s="390">
        <v>0</v>
      </c>
      <c r="M56" s="390">
        <v>0</v>
      </c>
      <c r="N56" s="390">
        <v>0</v>
      </c>
      <c r="O56" s="390">
        <v>0</v>
      </c>
      <c r="P56" s="390">
        <v>0</v>
      </c>
      <c r="Q56" s="390">
        <v>0</v>
      </c>
      <c r="R56" s="390">
        <v>0</v>
      </c>
    </row>
    <row r="57" spans="1:18" s="314" customFormat="1" ht="30" customHeight="1">
      <c r="A57" s="346"/>
      <c r="B57" s="381"/>
      <c r="C57" s="376" t="s">
        <v>779</v>
      </c>
      <c r="D57" s="390"/>
      <c r="E57" s="390"/>
      <c r="F57" s="390"/>
      <c r="G57" s="390"/>
      <c r="H57" s="390"/>
      <c r="I57" s="390"/>
      <c r="J57" s="390"/>
      <c r="K57" s="390"/>
      <c r="L57" s="390"/>
      <c r="M57" s="390"/>
      <c r="N57" s="390"/>
      <c r="O57" s="390"/>
      <c r="P57" s="390"/>
      <c r="Q57" s="390"/>
      <c r="R57" s="390"/>
    </row>
    <row r="58" spans="1:18" s="314" customFormat="1" ht="30" customHeight="1">
      <c r="A58" s="381"/>
      <c r="B58" s="384"/>
      <c r="C58" s="377" t="s">
        <v>773</v>
      </c>
      <c r="D58" s="390">
        <v>2.12</v>
      </c>
      <c r="E58" s="390">
        <v>0.49</v>
      </c>
      <c r="F58" s="390">
        <v>0.55</v>
      </c>
      <c r="G58" s="390">
        <v>0.36</v>
      </c>
      <c r="H58" s="390">
        <v>0.34</v>
      </c>
      <c r="I58" s="390">
        <v>0.2</v>
      </c>
      <c r="J58" s="390">
        <v>0.2</v>
      </c>
      <c r="K58" s="390">
        <v>0.2</v>
      </c>
      <c r="L58" s="390">
        <v>0.2</v>
      </c>
      <c r="M58" s="390">
        <v>0.2</v>
      </c>
      <c r="N58" s="390">
        <v>0.2</v>
      </c>
      <c r="O58" s="390">
        <v>0.2</v>
      </c>
      <c r="P58" s="390">
        <v>0.2</v>
      </c>
      <c r="Q58" s="390">
        <v>0.2</v>
      </c>
      <c r="R58" s="390">
        <v>0.2</v>
      </c>
    </row>
    <row r="59" spans="1:18" s="314" customFormat="1" ht="30" customHeight="1">
      <c r="A59" s="381"/>
      <c r="B59" s="381"/>
      <c r="C59" s="376" t="s">
        <v>775</v>
      </c>
      <c r="D59" s="390"/>
      <c r="E59" s="390"/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390"/>
      <c r="Q59" s="390"/>
      <c r="R59" s="390"/>
    </row>
    <row r="60" spans="1:18" s="314" customFormat="1" ht="30" customHeight="1">
      <c r="A60" s="381"/>
      <c r="B60" s="318"/>
      <c r="C60" s="377" t="s">
        <v>774</v>
      </c>
      <c r="D60" s="390">
        <v>5</v>
      </c>
      <c r="E60" s="390">
        <v>3</v>
      </c>
      <c r="F60" s="390">
        <v>1</v>
      </c>
      <c r="G60" s="390">
        <v>3</v>
      </c>
      <c r="H60" s="390">
        <v>1</v>
      </c>
      <c r="I60" s="390">
        <v>0</v>
      </c>
      <c r="J60" s="390">
        <v>0</v>
      </c>
      <c r="K60" s="390">
        <v>0</v>
      </c>
      <c r="L60" s="390">
        <v>0</v>
      </c>
      <c r="M60" s="390">
        <v>0</v>
      </c>
      <c r="N60" s="390">
        <v>0</v>
      </c>
      <c r="O60" s="390">
        <v>0</v>
      </c>
      <c r="P60" s="390">
        <v>0</v>
      </c>
      <c r="Q60" s="390">
        <v>0</v>
      </c>
      <c r="R60" s="390">
        <v>0</v>
      </c>
    </row>
    <row r="61" spans="1:18" s="314" customFormat="1" ht="30" customHeight="1">
      <c r="A61" s="346"/>
      <c r="B61" s="381"/>
      <c r="C61" s="346" t="s">
        <v>776</v>
      </c>
      <c r="D61" s="390">
        <v>0.64</v>
      </c>
      <c r="E61" s="390">
        <v>0.14</v>
      </c>
      <c r="F61" s="390">
        <v>0.05</v>
      </c>
      <c r="G61" s="390">
        <v>0.25</v>
      </c>
      <c r="H61" s="390">
        <v>0.19</v>
      </c>
      <c r="I61" s="390">
        <v>0.1</v>
      </c>
      <c r="J61" s="390">
        <v>0.1</v>
      </c>
      <c r="K61" s="390">
        <v>0.1</v>
      </c>
      <c r="L61" s="390">
        <v>0.1</v>
      </c>
      <c r="M61" s="390">
        <v>0.1</v>
      </c>
      <c r="N61" s="390">
        <v>0.1</v>
      </c>
      <c r="O61" s="390">
        <v>0.1</v>
      </c>
      <c r="P61" s="390">
        <v>0.1</v>
      </c>
      <c r="Q61" s="390">
        <v>0.1</v>
      </c>
      <c r="R61" s="390">
        <v>0.1</v>
      </c>
    </row>
    <row r="62" spans="1:18" s="314" customFormat="1" ht="30" customHeight="1">
      <c r="A62" s="346"/>
      <c r="B62" s="346"/>
      <c r="C62" s="376" t="s">
        <v>777</v>
      </c>
      <c r="D62" s="390"/>
      <c r="E62" s="390"/>
      <c r="F62" s="390"/>
      <c r="G62" s="390"/>
      <c r="H62" s="390"/>
      <c r="I62" s="390"/>
      <c r="J62" s="390"/>
      <c r="K62" s="390"/>
      <c r="L62" s="390"/>
      <c r="M62" s="390"/>
      <c r="N62" s="390"/>
      <c r="O62" s="390"/>
      <c r="P62" s="390"/>
      <c r="Q62" s="390"/>
      <c r="R62" s="390"/>
    </row>
    <row r="63" spans="1:18" s="314" customFormat="1" ht="30" customHeight="1">
      <c r="A63" s="346"/>
      <c r="B63" s="346"/>
      <c r="C63" s="377" t="s">
        <v>778</v>
      </c>
      <c r="D63" s="390" t="s">
        <v>1072</v>
      </c>
      <c r="E63" s="390" t="s">
        <v>1072</v>
      </c>
      <c r="F63" s="390" t="s">
        <v>1072</v>
      </c>
      <c r="G63" s="390" t="s">
        <v>1072</v>
      </c>
      <c r="H63" s="390" t="s">
        <v>1072</v>
      </c>
      <c r="I63" s="390">
        <v>90</v>
      </c>
      <c r="J63" s="390">
        <v>90</v>
      </c>
      <c r="K63" s="390">
        <v>90</v>
      </c>
      <c r="L63" s="390">
        <v>90</v>
      </c>
      <c r="M63" s="390">
        <v>90</v>
      </c>
      <c r="N63" s="390">
        <v>90</v>
      </c>
      <c r="O63" s="390">
        <v>90</v>
      </c>
      <c r="P63" s="390">
        <v>90</v>
      </c>
      <c r="Q63" s="390">
        <v>90</v>
      </c>
      <c r="R63" s="390">
        <v>90</v>
      </c>
    </row>
    <row r="64" spans="1:18" s="314" customFormat="1" ht="30" customHeight="1">
      <c r="A64" s="346"/>
      <c r="B64" s="346"/>
      <c r="C64" s="376" t="s">
        <v>784</v>
      </c>
      <c r="D64" s="390"/>
      <c r="E64" s="390"/>
      <c r="F64" s="390"/>
      <c r="G64" s="390"/>
      <c r="H64" s="390"/>
      <c r="I64" s="390"/>
      <c r="J64" s="390"/>
      <c r="K64" s="390"/>
      <c r="L64" s="390"/>
      <c r="M64" s="390"/>
      <c r="N64" s="390"/>
      <c r="O64" s="390"/>
      <c r="P64" s="390"/>
      <c r="Q64" s="390"/>
      <c r="R64" s="390"/>
    </row>
    <row r="65" spans="1:18" s="314" customFormat="1" ht="30" customHeight="1">
      <c r="A65" s="346"/>
      <c r="B65" s="346"/>
      <c r="C65" s="347" t="s">
        <v>1091</v>
      </c>
      <c r="D65" s="390" t="s">
        <v>1072</v>
      </c>
      <c r="E65" s="390" t="s">
        <v>1072</v>
      </c>
      <c r="F65" s="390" t="s">
        <v>1072</v>
      </c>
      <c r="G65" s="390" t="s">
        <v>1072</v>
      </c>
      <c r="H65" s="390" t="s">
        <v>1072</v>
      </c>
      <c r="I65" s="390">
        <v>0</v>
      </c>
      <c r="J65" s="390">
        <v>0</v>
      </c>
      <c r="K65" s="390">
        <v>0</v>
      </c>
      <c r="L65" s="390">
        <v>0</v>
      </c>
      <c r="M65" s="390">
        <v>0</v>
      </c>
      <c r="N65" s="390">
        <v>0</v>
      </c>
      <c r="O65" s="390">
        <v>0</v>
      </c>
      <c r="P65" s="390">
        <v>0</v>
      </c>
      <c r="Q65" s="390">
        <v>0</v>
      </c>
      <c r="R65" s="390">
        <v>0</v>
      </c>
    </row>
    <row r="66" spans="1:18" s="314" customFormat="1" ht="30" customHeight="1">
      <c r="A66" s="346"/>
      <c r="B66" s="378"/>
      <c r="C66" s="398" t="s">
        <v>1092</v>
      </c>
      <c r="D66" s="390"/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0"/>
      <c r="Q66" s="390"/>
      <c r="R66" s="390"/>
    </row>
    <row r="67" spans="1:18" s="314" customFormat="1" ht="30" customHeight="1">
      <c r="A67" s="346"/>
      <c r="B67" s="378"/>
      <c r="C67" s="347" t="s">
        <v>1093</v>
      </c>
      <c r="D67" s="390" t="s">
        <v>1072</v>
      </c>
      <c r="E67" s="390" t="s">
        <v>1072</v>
      </c>
      <c r="F67" s="390" t="s">
        <v>1072</v>
      </c>
      <c r="G67" s="390" t="s">
        <v>1072</v>
      </c>
      <c r="H67" s="390" t="s">
        <v>1072</v>
      </c>
      <c r="I67" s="390">
        <v>0</v>
      </c>
      <c r="J67" s="390">
        <v>0</v>
      </c>
      <c r="K67" s="390">
        <v>0</v>
      </c>
      <c r="L67" s="390">
        <v>0</v>
      </c>
      <c r="M67" s="390">
        <v>0</v>
      </c>
      <c r="N67" s="390">
        <v>0</v>
      </c>
      <c r="O67" s="390">
        <v>0</v>
      </c>
      <c r="P67" s="390">
        <v>0</v>
      </c>
      <c r="Q67" s="390">
        <v>0</v>
      </c>
      <c r="R67" s="390">
        <v>0</v>
      </c>
    </row>
    <row r="68" spans="1:18" s="314" customFormat="1" ht="30" customHeight="1">
      <c r="A68" s="346"/>
      <c r="B68" s="378"/>
      <c r="C68" s="398" t="s">
        <v>785</v>
      </c>
      <c r="D68" s="390"/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Q68" s="390"/>
      <c r="R68" s="390"/>
    </row>
    <row r="69" spans="1:18" s="314" customFormat="1" ht="30" customHeight="1">
      <c r="A69" s="346"/>
      <c r="B69" s="346"/>
      <c r="C69" s="347" t="s">
        <v>1094</v>
      </c>
      <c r="D69" s="390">
        <v>2</v>
      </c>
      <c r="E69" s="390">
        <v>1</v>
      </c>
      <c r="F69" s="390">
        <v>1</v>
      </c>
      <c r="G69" s="390">
        <v>1</v>
      </c>
      <c r="H69" s="390">
        <v>2</v>
      </c>
      <c r="I69" s="390">
        <v>0</v>
      </c>
      <c r="J69" s="390">
        <v>0</v>
      </c>
      <c r="K69" s="390">
        <v>0</v>
      </c>
      <c r="L69" s="390">
        <v>0</v>
      </c>
      <c r="M69" s="390">
        <v>0</v>
      </c>
      <c r="N69" s="390">
        <v>0</v>
      </c>
      <c r="O69" s="390">
        <v>0</v>
      </c>
      <c r="P69" s="390">
        <v>0</v>
      </c>
      <c r="Q69" s="390">
        <v>0</v>
      </c>
      <c r="R69" s="390">
        <v>0</v>
      </c>
    </row>
    <row r="70" spans="1:18" s="314" customFormat="1" ht="30" customHeight="1">
      <c r="A70" s="346" t="s">
        <v>629</v>
      </c>
      <c r="B70" s="381" t="s">
        <v>563</v>
      </c>
      <c r="C70" s="382" t="s">
        <v>634</v>
      </c>
      <c r="D70" s="390"/>
      <c r="E70" s="390"/>
      <c r="F70" s="390"/>
      <c r="G70" s="390"/>
      <c r="H70" s="390"/>
      <c r="I70" s="390"/>
      <c r="J70" s="390"/>
      <c r="K70" s="390"/>
      <c r="L70" s="390"/>
      <c r="M70" s="390"/>
      <c r="N70" s="390"/>
      <c r="O70" s="390"/>
      <c r="P70" s="390"/>
      <c r="Q70" s="390"/>
      <c r="R70" s="390"/>
    </row>
    <row r="71" spans="1:18" s="314" customFormat="1" ht="30" customHeight="1">
      <c r="A71" s="381" t="s">
        <v>771</v>
      </c>
      <c r="B71" s="384" t="s">
        <v>571</v>
      </c>
      <c r="C71" s="386" t="s">
        <v>636</v>
      </c>
      <c r="D71" s="390"/>
      <c r="E71" s="390"/>
      <c r="F71" s="390"/>
      <c r="G71" s="390"/>
      <c r="H71" s="390"/>
      <c r="I71" s="390"/>
      <c r="J71" s="390"/>
      <c r="K71" s="390"/>
      <c r="L71" s="390"/>
      <c r="M71" s="390"/>
      <c r="N71" s="390"/>
      <c r="O71" s="390"/>
      <c r="P71" s="390"/>
      <c r="Q71" s="390"/>
      <c r="R71" s="390"/>
    </row>
    <row r="72" spans="1:18" s="314" customFormat="1" ht="30" customHeight="1">
      <c r="A72" s="381"/>
      <c r="B72" s="381" t="s">
        <v>633</v>
      </c>
      <c r="C72" s="346" t="s">
        <v>786</v>
      </c>
      <c r="D72" s="399" t="s">
        <v>1072</v>
      </c>
      <c r="E72" s="399" t="s">
        <v>1072</v>
      </c>
      <c r="F72" s="399" t="s">
        <v>1072</v>
      </c>
      <c r="G72" s="399">
        <v>0</v>
      </c>
      <c r="H72" s="399">
        <v>50</v>
      </c>
      <c r="I72" s="390">
        <v>100</v>
      </c>
      <c r="J72" s="390">
        <v>100</v>
      </c>
      <c r="K72" s="390">
        <v>100</v>
      </c>
      <c r="L72" s="390">
        <v>100</v>
      </c>
      <c r="M72" s="390">
        <v>100</v>
      </c>
      <c r="N72" s="390">
        <v>100</v>
      </c>
      <c r="O72" s="390">
        <v>100</v>
      </c>
      <c r="P72" s="390">
        <v>100</v>
      </c>
      <c r="Q72" s="390">
        <v>100</v>
      </c>
      <c r="R72" s="390">
        <v>100</v>
      </c>
    </row>
    <row r="73" spans="1:18" s="314" customFormat="1" ht="30" customHeight="1">
      <c r="A73" s="381"/>
      <c r="B73" s="318" t="s">
        <v>764</v>
      </c>
      <c r="C73" s="346" t="s">
        <v>788</v>
      </c>
      <c r="D73" s="390"/>
      <c r="E73" s="390"/>
      <c r="F73" s="390"/>
      <c r="G73" s="390"/>
      <c r="H73" s="390"/>
      <c r="I73" s="390"/>
      <c r="J73" s="390"/>
      <c r="K73" s="390"/>
      <c r="L73" s="390"/>
      <c r="M73" s="390"/>
      <c r="N73" s="390"/>
      <c r="O73" s="390"/>
      <c r="P73" s="390"/>
      <c r="Q73" s="390"/>
      <c r="R73" s="390"/>
    </row>
    <row r="74" spans="1:18" s="314" customFormat="1" ht="30" customHeight="1">
      <c r="A74" s="346"/>
      <c r="B74" s="346"/>
      <c r="C74" s="346" t="s">
        <v>787</v>
      </c>
      <c r="D74" s="390" t="s">
        <v>1072</v>
      </c>
      <c r="E74" s="390">
        <v>9.37</v>
      </c>
      <c r="F74" s="390">
        <v>26.41</v>
      </c>
      <c r="G74" s="390">
        <v>38.93</v>
      </c>
      <c r="H74" s="390">
        <v>37.58</v>
      </c>
      <c r="I74" s="390">
        <v>50</v>
      </c>
      <c r="J74" s="390">
        <v>50</v>
      </c>
      <c r="K74" s="390">
        <v>50</v>
      </c>
      <c r="L74" s="390">
        <v>50</v>
      </c>
      <c r="M74" s="390">
        <v>50</v>
      </c>
      <c r="N74" s="390">
        <v>50</v>
      </c>
      <c r="O74" s="390">
        <v>50</v>
      </c>
      <c r="P74" s="390">
        <v>50</v>
      </c>
      <c r="Q74" s="390">
        <v>50</v>
      </c>
      <c r="R74" s="390">
        <v>50</v>
      </c>
    </row>
    <row r="75" spans="1:18" s="314" customFormat="1" ht="30" customHeight="1">
      <c r="A75" s="318"/>
      <c r="B75" s="346"/>
      <c r="C75" s="346" t="s">
        <v>789</v>
      </c>
      <c r="D75" s="390"/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390"/>
      <c r="R75" s="390"/>
    </row>
    <row r="76" spans="1:18" s="314" customFormat="1" ht="30" customHeight="1">
      <c r="A76" s="318"/>
      <c r="B76" s="346"/>
      <c r="C76" s="387" t="s">
        <v>637</v>
      </c>
      <c r="D76" s="390"/>
      <c r="E76" s="390"/>
      <c r="F76" s="390"/>
      <c r="G76" s="390"/>
      <c r="H76" s="390"/>
      <c r="I76" s="390"/>
      <c r="J76" s="390"/>
      <c r="K76" s="390"/>
      <c r="L76" s="390"/>
      <c r="M76" s="390"/>
      <c r="N76" s="390"/>
      <c r="O76" s="390"/>
      <c r="P76" s="390"/>
      <c r="Q76" s="390"/>
      <c r="R76" s="390"/>
    </row>
    <row r="77" spans="1:18" s="314" customFormat="1" ht="30" customHeight="1">
      <c r="A77" s="318"/>
      <c r="B77" s="346"/>
      <c r="C77" s="346" t="s">
        <v>790</v>
      </c>
      <c r="D77" s="390" t="s">
        <v>1072</v>
      </c>
      <c r="E77" s="390" t="s">
        <v>1072</v>
      </c>
      <c r="F77" s="399">
        <v>3</v>
      </c>
      <c r="G77" s="399">
        <v>2</v>
      </c>
      <c r="H77" s="399">
        <v>2</v>
      </c>
      <c r="I77" s="390">
        <v>0</v>
      </c>
      <c r="J77" s="390">
        <v>0</v>
      </c>
      <c r="K77" s="390">
        <v>0</v>
      </c>
      <c r="L77" s="390">
        <v>0</v>
      </c>
      <c r="M77" s="390">
        <v>0</v>
      </c>
      <c r="N77" s="390">
        <v>0</v>
      </c>
      <c r="O77" s="390">
        <v>0</v>
      </c>
      <c r="P77" s="390">
        <v>0</v>
      </c>
      <c r="Q77" s="390">
        <v>0</v>
      </c>
      <c r="R77" s="390">
        <v>0</v>
      </c>
    </row>
    <row r="78" spans="1:18" s="314" customFormat="1" ht="30" customHeight="1">
      <c r="A78" s="318"/>
      <c r="B78" s="346"/>
      <c r="C78" s="346" t="s">
        <v>791</v>
      </c>
      <c r="D78" s="390">
        <v>0</v>
      </c>
      <c r="E78" s="390">
        <v>0</v>
      </c>
      <c r="F78" s="390">
        <v>0</v>
      </c>
      <c r="G78" s="390">
        <v>0</v>
      </c>
      <c r="H78" s="390">
        <v>0</v>
      </c>
      <c r="I78" s="390">
        <v>0</v>
      </c>
      <c r="J78" s="390">
        <v>0</v>
      </c>
      <c r="K78" s="390">
        <v>0</v>
      </c>
      <c r="L78" s="390">
        <v>0</v>
      </c>
      <c r="M78" s="390">
        <v>0</v>
      </c>
      <c r="N78" s="390">
        <v>0</v>
      </c>
      <c r="O78" s="390">
        <v>0</v>
      </c>
      <c r="P78" s="390">
        <v>0</v>
      </c>
      <c r="Q78" s="390">
        <v>0</v>
      </c>
      <c r="R78" s="390">
        <v>0</v>
      </c>
    </row>
    <row r="79" spans="1:18" s="314" customFormat="1" ht="30" customHeight="1">
      <c r="A79" s="318"/>
      <c r="B79" s="346"/>
      <c r="C79" s="387" t="s">
        <v>638</v>
      </c>
      <c r="D79" s="390"/>
      <c r="E79" s="390"/>
      <c r="F79" s="390"/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0"/>
      <c r="R79" s="390"/>
    </row>
    <row r="80" spans="1:18" s="314" customFormat="1" ht="30" customHeight="1">
      <c r="A80" s="318"/>
      <c r="B80" s="346"/>
      <c r="C80" s="346" t="s">
        <v>792</v>
      </c>
      <c r="D80" s="390"/>
      <c r="E80" s="390"/>
      <c r="F80" s="390"/>
      <c r="G80" s="390"/>
      <c r="H80" s="390"/>
      <c r="I80" s="390">
        <v>0</v>
      </c>
      <c r="J80" s="390">
        <v>0</v>
      </c>
      <c r="K80" s="390">
        <v>0</v>
      </c>
      <c r="L80" s="390">
        <v>0</v>
      </c>
      <c r="M80" s="390">
        <v>0</v>
      </c>
      <c r="N80" s="390">
        <v>0</v>
      </c>
      <c r="O80" s="390">
        <v>0</v>
      </c>
      <c r="P80" s="390">
        <v>0</v>
      </c>
      <c r="Q80" s="390">
        <v>0</v>
      </c>
      <c r="R80" s="390">
        <v>0</v>
      </c>
    </row>
    <row r="81" spans="1:18" s="314" customFormat="1" ht="30" customHeight="1">
      <c r="A81" s="318"/>
      <c r="B81" s="346"/>
      <c r="C81" s="346" t="s">
        <v>793</v>
      </c>
      <c r="D81" s="390"/>
      <c r="E81" s="390"/>
      <c r="F81" s="390"/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Q81" s="390"/>
      <c r="R81" s="390"/>
    </row>
    <row r="82" spans="1:18" s="314" customFormat="1" ht="30" customHeight="1">
      <c r="A82" s="318"/>
      <c r="B82" s="346"/>
      <c r="C82" s="346" t="s">
        <v>794</v>
      </c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0"/>
      <c r="R82" s="390"/>
    </row>
    <row r="83" spans="1:18" s="314" customFormat="1" ht="30" customHeight="1">
      <c r="A83" s="318"/>
      <c r="B83" s="346"/>
      <c r="C83" s="387" t="s">
        <v>639</v>
      </c>
      <c r="D83" s="390"/>
      <c r="E83" s="390"/>
      <c r="F83" s="390"/>
      <c r="G83" s="390"/>
      <c r="H83" s="390"/>
      <c r="I83" s="390"/>
      <c r="J83" s="390"/>
      <c r="K83" s="390"/>
      <c r="L83" s="390"/>
      <c r="M83" s="390"/>
      <c r="N83" s="390"/>
      <c r="O83" s="390"/>
      <c r="P83" s="390"/>
      <c r="Q83" s="390"/>
      <c r="R83" s="390"/>
    </row>
    <row r="84" spans="1:18" s="314" customFormat="1" ht="30" customHeight="1">
      <c r="A84" s="318"/>
      <c r="B84" s="346"/>
      <c r="C84" s="346" t="s">
        <v>795</v>
      </c>
      <c r="D84" s="390">
        <v>11.12</v>
      </c>
      <c r="E84" s="390">
        <v>8.11</v>
      </c>
      <c r="F84" s="390">
        <v>3.71</v>
      </c>
      <c r="G84" s="390">
        <v>0</v>
      </c>
      <c r="H84" s="390">
        <v>14.29</v>
      </c>
      <c r="I84" s="390">
        <v>0</v>
      </c>
      <c r="J84" s="390">
        <v>0</v>
      </c>
      <c r="K84" s="390">
        <v>0</v>
      </c>
      <c r="L84" s="390">
        <v>0</v>
      </c>
      <c r="M84" s="390">
        <v>0</v>
      </c>
      <c r="N84" s="390">
        <v>0</v>
      </c>
      <c r="O84" s="390">
        <v>0</v>
      </c>
      <c r="P84" s="390">
        <v>0</v>
      </c>
      <c r="Q84" s="390">
        <v>0</v>
      </c>
      <c r="R84" s="390">
        <v>0</v>
      </c>
    </row>
    <row r="85" spans="1:18" s="314" customFormat="1" ht="30" customHeight="1">
      <c r="A85" s="318"/>
      <c r="B85" s="346"/>
      <c r="C85" s="346" t="s">
        <v>796</v>
      </c>
      <c r="D85" s="390">
        <v>1.83</v>
      </c>
      <c r="E85" s="390">
        <v>1.77</v>
      </c>
      <c r="F85" s="390">
        <v>2.89</v>
      </c>
      <c r="G85" s="390">
        <v>3.57</v>
      </c>
      <c r="H85" s="390">
        <v>1.33</v>
      </c>
      <c r="I85" s="390">
        <v>0</v>
      </c>
      <c r="J85" s="390">
        <v>0</v>
      </c>
      <c r="K85" s="390">
        <v>0</v>
      </c>
      <c r="L85" s="390">
        <v>0</v>
      </c>
      <c r="M85" s="390">
        <v>0</v>
      </c>
      <c r="N85" s="390">
        <v>0</v>
      </c>
      <c r="O85" s="390">
        <v>0</v>
      </c>
      <c r="P85" s="390">
        <v>0</v>
      </c>
      <c r="Q85" s="390">
        <v>0</v>
      </c>
      <c r="R85" s="390">
        <v>0</v>
      </c>
    </row>
    <row r="86" spans="1:18" s="314" customFormat="1" ht="30" customHeight="1">
      <c r="A86" s="346"/>
      <c r="B86" s="346"/>
      <c r="C86" s="346" t="s">
        <v>797</v>
      </c>
      <c r="D86" s="390"/>
      <c r="E86" s="390"/>
      <c r="F86" s="390"/>
      <c r="G86" s="390"/>
      <c r="H86" s="390"/>
      <c r="I86" s="390"/>
      <c r="J86" s="390"/>
      <c r="K86" s="390"/>
      <c r="L86" s="390"/>
      <c r="M86" s="390"/>
      <c r="N86" s="390"/>
      <c r="O86" s="390"/>
      <c r="P86" s="390"/>
      <c r="Q86" s="390"/>
      <c r="R86" s="390"/>
    </row>
    <row r="87" spans="1:18" s="314" customFormat="1" ht="30" customHeight="1">
      <c r="A87" s="346"/>
      <c r="B87" s="346"/>
      <c r="C87" s="346" t="s">
        <v>798</v>
      </c>
      <c r="D87" s="390" t="s">
        <v>1072</v>
      </c>
      <c r="E87" s="390">
        <v>6.45</v>
      </c>
      <c r="F87" s="390">
        <v>2.27</v>
      </c>
      <c r="G87" s="390">
        <v>2.5</v>
      </c>
      <c r="H87" s="390">
        <v>0</v>
      </c>
      <c r="I87" s="390">
        <v>0</v>
      </c>
      <c r="J87" s="390">
        <v>0</v>
      </c>
      <c r="K87" s="390">
        <v>0</v>
      </c>
      <c r="L87" s="390">
        <v>0</v>
      </c>
      <c r="M87" s="390">
        <v>0</v>
      </c>
      <c r="N87" s="390">
        <v>0</v>
      </c>
      <c r="O87" s="390">
        <v>0</v>
      </c>
      <c r="P87" s="390">
        <v>0</v>
      </c>
      <c r="Q87" s="390">
        <v>0</v>
      </c>
      <c r="R87" s="390">
        <v>0</v>
      </c>
    </row>
    <row r="88" spans="1:18" s="314" customFormat="1" ht="30" customHeight="1">
      <c r="A88" s="346"/>
      <c r="B88" s="346"/>
      <c r="C88" s="346"/>
      <c r="D88" s="390"/>
      <c r="E88" s="390"/>
      <c r="F88" s="390"/>
      <c r="G88" s="390"/>
      <c r="H88" s="390"/>
      <c r="I88" s="390"/>
      <c r="J88" s="390"/>
      <c r="K88" s="390"/>
      <c r="L88" s="390"/>
      <c r="M88" s="390"/>
      <c r="N88" s="390"/>
      <c r="O88" s="390"/>
      <c r="P88" s="390"/>
      <c r="Q88" s="390"/>
      <c r="R88" s="390"/>
    </row>
    <row r="89" spans="1:18" s="314" customFormat="1" ht="30" customHeight="1">
      <c r="A89" s="346"/>
      <c r="B89" s="381"/>
      <c r="C89" s="346"/>
      <c r="D89" s="390"/>
      <c r="E89" s="390"/>
      <c r="F89" s="390"/>
      <c r="G89" s="390"/>
      <c r="H89" s="390"/>
      <c r="I89" s="390"/>
      <c r="J89" s="390"/>
      <c r="K89" s="390"/>
      <c r="L89" s="390"/>
      <c r="M89" s="390"/>
      <c r="N89" s="390"/>
      <c r="O89" s="390"/>
      <c r="P89" s="390"/>
      <c r="Q89" s="390"/>
      <c r="R89" s="390"/>
    </row>
    <row r="90" spans="1:18" s="314" customFormat="1" ht="30" customHeight="1">
      <c r="A90" s="346"/>
      <c r="B90" s="381"/>
      <c r="C90" s="346"/>
      <c r="D90" s="390"/>
      <c r="E90" s="390"/>
      <c r="F90" s="390"/>
      <c r="G90" s="390"/>
      <c r="H90" s="390"/>
      <c r="I90" s="390"/>
      <c r="J90" s="390"/>
      <c r="K90" s="390"/>
      <c r="L90" s="390"/>
      <c r="M90" s="390"/>
      <c r="N90" s="390"/>
      <c r="O90" s="390"/>
      <c r="P90" s="390"/>
      <c r="Q90" s="390"/>
      <c r="R90" s="390"/>
    </row>
    <row r="91" spans="1:18" s="314" customFormat="1" ht="30" customHeight="1">
      <c r="A91" s="346"/>
      <c r="B91" s="381"/>
      <c r="C91" s="346"/>
      <c r="D91" s="390"/>
      <c r="E91" s="390"/>
      <c r="F91" s="390"/>
      <c r="G91" s="390"/>
      <c r="H91" s="390"/>
      <c r="I91" s="390"/>
      <c r="J91" s="390"/>
      <c r="K91" s="390"/>
      <c r="L91" s="390"/>
      <c r="M91" s="390"/>
      <c r="N91" s="390"/>
      <c r="O91" s="390"/>
      <c r="P91" s="390"/>
      <c r="Q91" s="390"/>
      <c r="R91" s="390"/>
    </row>
    <row r="92" spans="1:18" s="314" customFormat="1" ht="30" customHeight="1">
      <c r="A92" s="346" t="s">
        <v>629</v>
      </c>
      <c r="B92" s="381" t="s">
        <v>563</v>
      </c>
      <c r="C92" s="387" t="s">
        <v>640</v>
      </c>
      <c r="D92" s="390"/>
      <c r="E92" s="390"/>
      <c r="F92" s="390"/>
      <c r="G92" s="390"/>
      <c r="H92" s="390"/>
      <c r="I92" s="390"/>
      <c r="J92" s="390"/>
      <c r="K92" s="390"/>
      <c r="L92" s="390"/>
      <c r="M92" s="390"/>
      <c r="N92" s="390"/>
      <c r="O92" s="390"/>
      <c r="P92" s="390"/>
      <c r="Q92" s="390"/>
      <c r="R92" s="390"/>
    </row>
    <row r="93" spans="1:18" s="314" customFormat="1" ht="30" customHeight="1">
      <c r="A93" s="381" t="s">
        <v>771</v>
      </c>
      <c r="B93" s="384" t="s">
        <v>571</v>
      </c>
      <c r="C93" s="346" t="s">
        <v>799</v>
      </c>
      <c r="D93" s="390" t="s">
        <v>1072</v>
      </c>
      <c r="E93" s="390" t="s">
        <v>1072</v>
      </c>
      <c r="F93" s="390" t="s">
        <v>1072</v>
      </c>
      <c r="G93" s="390" t="s">
        <v>1072</v>
      </c>
      <c r="H93" s="390" t="s">
        <v>1072</v>
      </c>
      <c r="I93" s="390">
        <v>0</v>
      </c>
      <c r="J93" s="390">
        <v>0</v>
      </c>
      <c r="K93" s="390">
        <v>0</v>
      </c>
      <c r="L93" s="390">
        <v>0</v>
      </c>
      <c r="M93" s="390">
        <v>0</v>
      </c>
      <c r="N93" s="390">
        <v>0</v>
      </c>
      <c r="O93" s="390">
        <v>0</v>
      </c>
      <c r="P93" s="390">
        <v>0</v>
      </c>
      <c r="Q93" s="390">
        <v>0</v>
      </c>
      <c r="R93" s="390">
        <v>0</v>
      </c>
    </row>
    <row r="94" spans="1:18" s="314" customFormat="1" ht="30" customHeight="1">
      <c r="A94" s="381"/>
      <c r="B94" s="381" t="s">
        <v>633</v>
      </c>
      <c r="C94" s="346" t="s">
        <v>800</v>
      </c>
      <c r="D94" s="390" t="s">
        <v>1072</v>
      </c>
      <c r="E94" s="390" t="s">
        <v>1072</v>
      </c>
      <c r="F94" s="390" t="s">
        <v>1072</v>
      </c>
      <c r="G94" s="390" t="s">
        <v>1072</v>
      </c>
      <c r="H94" s="390" t="s">
        <v>1072</v>
      </c>
      <c r="I94" s="390">
        <v>0</v>
      </c>
      <c r="J94" s="390">
        <v>0</v>
      </c>
      <c r="K94" s="390">
        <v>0</v>
      </c>
      <c r="L94" s="390">
        <v>0</v>
      </c>
      <c r="M94" s="390">
        <v>0</v>
      </c>
      <c r="N94" s="390">
        <v>0</v>
      </c>
      <c r="O94" s="390">
        <v>0</v>
      </c>
      <c r="P94" s="390">
        <v>0</v>
      </c>
      <c r="Q94" s="390">
        <v>0</v>
      </c>
      <c r="R94" s="390">
        <v>0</v>
      </c>
    </row>
    <row r="95" spans="1:18" s="314" customFormat="1" ht="30" customHeight="1">
      <c r="A95" s="381"/>
      <c r="B95" s="318" t="s">
        <v>764</v>
      </c>
      <c r="C95" s="387" t="s">
        <v>641</v>
      </c>
      <c r="D95" s="390"/>
      <c r="E95" s="390"/>
      <c r="F95" s="390"/>
      <c r="G95" s="390"/>
      <c r="H95" s="390"/>
      <c r="I95" s="390"/>
      <c r="J95" s="390"/>
      <c r="K95" s="390"/>
      <c r="L95" s="390"/>
      <c r="M95" s="390"/>
      <c r="N95" s="390"/>
      <c r="O95" s="390"/>
      <c r="P95" s="390"/>
      <c r="Q95" s="390"/>
      <c r="R95" s="390"/>
    </row>
    <row r="96" spans="1:18" s="314" customFormat="1" ht="30" customHeight="1">
      <c r="A96" s="346"/>
      <c r="B96" s="346"/>
      <c r="C96" s="377" t="s">
        <v>749</v>
      </c>
      <c r="D96" s="390">
        <v>4.8</v>
      </c>
      <c r="E96" s="390">
        <v>5.6</v>
      </c>
      <c r="F96" s="390">
        <v>7.57</v>
      </c>
      <c r="G96" s="390">
        <v>0.69</v>
      </c>
      <c r="H96" s="390">
        <v>6.63</v>
      </c>
      <c r="I96" s="390">
        <v>0</v>
      </c>
      <c r="J96" s="390">
        <v>0</v>
      </c>
      <c r="K96" s="390">
        <v>0</v>
      </c>
      <c r="L96" s="390">
        <v>0</v>
      </c>
      <c r="M96" s="390">
        <v>0</v>
      </c>
      <c r="N96" s="390">
        <v>0</v>
      </c>
      <c r="O96" s="390">
        <v>0</v>
      </c>
      <c r="P96" s="390">
        <v>0</v>
      </c>
      <c r="Q96" s="390">
        <v>0</v>
      </c>
      <c r="R96" s="390">
        <v>0</v>
      </c>
    </row>
    <row r="97" spans="1:18" s="314" customFormat="1" ht="30" customHeight="1">
      <c r="A97" s="346"/>
      <c r="B97" s="346"/>
      <c r="C97" s="346"/>
      <c r="D97" s="390"/>
      <c r="E97" s="390"/>
      <c r="F97" s="390"/>
      <c r="G97" s="390"/>
      <c r="H97" s="390"/>
      <c r="I97" s="390"/>
      <c r="J97" s="390"/>
      <c r="K97" s="390"/>
      <c r="L97" s="390"/>
      <c r="M97" s="390"/>
      <c r="N97" s="390"/>
      <c r="O97" s="390"/>
      <c r="P97" s="390"/>
      <c r="Q97" s="390"/>
      <c r="R97" s="390"/>
    </row>
    <row r="98" spans="1:18" s="314" customFormat="1" ht="30" customHeight="1">
      <c r="A98" s="346" t="s">
        <v>645</v>
      </c>
      <c r="B98" s="346" t="s">
        <v>646</v>
      </c>
      <c r="C98" s="346" t="s">
        <v>801</v>
      </c>
      <c r="D98" s="390" t="s">
        <v>1072</v>
      </c>
      <c r="E98" s="390" t="s">
        <v>1072</v>
      </c>
      <c r="F98" s="390" t="s">
        <v>1072</v>
      </c>
      <c r="G98" s="390" t="s">
        <v>1072</v>
      </c>
      <c r="H98" s="390" t="s">
        <v>1072</v>
      </c>
      <c r="I98" s="390">
        <v>80</v>
      </c>
      <c r="J98" s="390">
        <v>80</v>
      </c>
      <c r="K98" s="390">
        <v>80</v>
      </c>
      <c r="L98" s="390">
        <v>80</v>
      </c>
      <c r="M98" s="390">
        <v>80</v>
      </c>
      <c r="N98" s="390">
        <v>80</v>
      </c>
      <c r="O98" s="390">
        <v>80</v>
      </c>
      <c r="P98" s="390">
        <v>80</v>
      </c>
      <c r="Q98" s="390">
        <v>80</v>
      </c>
      <c r="R98" s="390">
        <v>80</v>
      </c>
    </row>
    <row r="99" spans="1:18" s="314" customFormat="1" ht="30" customHeight="1">
      <c r="A99" s="346"/>
      <c r="B99" s="346" t="s">
        <v>647</v>
      </c>
      <c r="C99" s="346"/>
      <c r="D99" s="390"/>
      <c r="E99" s="390"/>
      <c r="F99" s="390"/>
      <c r="G99" s="390"/>
      <c r="H99" s="390"/>
      <c r="I99" s="390"/>
      <c r="J99" s="390"/>
      <c r="K99" s="390"/>
      <c r="L99" s="390"/>
      <c r="M99" s="390"/>
      <c r="N99" s="390"/>
      <c r="O99" s="390"/>
      <c r="P99" s="390"/>
      <c r="Q99" s="390"/>
      <c r="R99" s="390"/>
    </row>
    <row r="100" spans="1:18" s="314" customFormat="1" ht="30" customHeight="1">
      <c r="A100" s="346"/>
      <c r="B100" s="346" t="s">
        <v>648</v>
      </c>
      <c r="C100" s="346"/>
      <c r="D100" s="390"/>
      <c r="E100" s="390"/>
      <c r="F100" s="390"/>
      <c r="G100" s="390"/>
      <c r="H100" s="390"/>
      <c r="I100" s="390"/>
      <c r="J100" s="390"/>
      <c r="K100" s="390"/>
      <c r="L100" s="390"/>
      <c r="M100" s="390"/>
      <c r="N100" s="390"/>
      <c r="O100" s="390"/>
      <c r="P100" s="390"/>
      <c r="Q100" s="390"/>
      <c r="R100" s="390"/>
    </row>
    <row r="101" spans="1:18" s="314" customFormat="1" ht="30" customHeight="1">
      <c r="A101" s="346"/>
      <c r="B101" s="346" t="s">
        <v>649</v>
      </c>
      <c r="C101" s="346"/>
      <c r="D101" s="390"/>
      <c r="E101" s="390"/>
      <c r="F101" s="390"/>
      <c r="G101" s="390"/>
      <c r="H101" s="390"/>
      <c r="I101" s="390"/>
      <c r="J101" s="390"/>
      <c r="K101" s="390"/>
      <c r="L101" s="390"/>
      <c r="M101" s="390"/>
      <c r="N101" s="390"/>
      <c r="O101" s="390"/>
      <c r="P101" s="390"/>
      <c r="Q101" s="390"/>
      <c r="R101" s="390"/>
    </row>
    <row r="102" spans="1:18" s="314" customFormat="1" ht="30" customHeight="1">
      <c r="A102" s="346"/>
      <c r="B102" s="346"/>
      <c r="C102" s="346"/>
      <c r="D102" s="390"/>
      <c r="E102" s="390"/>
      <c r="F102" s="390"/>
      <c r="G102" s="390"/>
      <c r="H102" s="390"/>
      <c r="I102" s="390"/>
      <c r="J102" s="390"/>
      <c r="K102" s="390"/>
      <c r="L102" s="390"/>
      <c r="M102" s="390"/>
      <c r="N102" s="390"/>
      <c r="O102" s="390"/>
      <c r="P102" s="390"/>
      <c r="Q102" s="390"/>
      <c r="R102" s="390"/>
    </row>
    <row r="103" spans="1:18" s="314" customFormat="1" ht="30" customHeight="1">
      <c r="A103" s="346" t="s">
        <v>650</v>
      </c>
      <c r="B103" s="346" t="s">
        <v>1068</v>
      </c>
      <c r="C103" s="387" t="s">
        <v>802</v>
      </c>
      <c r="D103" s="390"/>
      <c r="E103" s="390"/>
      <c r="F103" s="390"/>
      <c r="G103" s="390"/>
      <c r="H103" s="390"/>
      <c r="I103" s="390"/>
      <c r="J103" s="390"/>
      <c r="K103" s="390"/>
      <c r="L103" s="390"/>
      <c r="M103" s="390"/>
      <c r="N103" s="390"/>
      <c r="O103" s="390"/>
      <c r="P103" s="390"/>
      <c r="Q103" s="390"/>
      <c r="R103" s="390"/>
    </row>
    <row r="104" spans="1:18" s="314" customFormat="1" ht="30" customHeight="1">
      <c r="A104" s="346" t="s">
        <v>1069</v>
      </c>
      <c r="B104" s="346" t="s">
        <v>1067</v>
      </c>
      <c r="C104" s="346" t="s">
        <v>815</v>
      </c>
      <c r="D104" s="390"/>
      <c r="E104" s="390"/>
      <c r="F104" s="390"/>
      <c r="G104" s="390"/>
      <c r="H104" s="390"/>
      <c r="I104" s="390"/>
      <c r="J104" s="390"/>
      <c r="K104" s="390"/>
      <c r="L104" s="390"/>
      <c r="M104" s="390"/>
      <c r="N104" s="390"/>
      <c r="O104" s="390"/>
      <c r="P104" s="390"/>
      <c r="Q104" s="390"/>
      <c r="R104" s="390"/>
    </row>
    <row r="105" spans="1:18" s="314" customFormat="1" ht="30" customHeight="1">
      <c r="A105" s="318"/>
      <c r="B105" s="346" t="s">
        <v>582</v>
      </c>
      <c r="C105" s="346" t="s">
        <v>803</v>
      </c>
      <c r="D105" s="390"/>
      <c r="E105" s="390"/>
      <c r="F105" s="390"/>
      <c r="G105" s="390"/>
      <c r="H105" s="390"/>
      <c r="I105" s="390"/>
      <c r="J105" s="390"/>
      <c r="K105" s="390"/>
      <c r="L105" s="390"/>
      <c r="M105" s="390"/>
      <c r="N105" s="390"/>
      <c r="O105" s="390"/>
      <c r="P105" s="390"/>
      <c r="Q105" s="390"/>
      <c r="R105" s="390"/>
    </row>
    <row r="106" spans="1:18" s="314" customFormat="1" ht="30" customHeight="1">
      <c r="A106" s="318"/>
      <c r="B106" s="346" t="s">
        <v>651</v>
      </c>
      <c r="C106" s="346" t="s">
        <v>804</v>
      </c>
      <c r="D106" s="390"/>
      <c r="E106" s="390"/>
      <c r="F106" s="390"/>
      <c r="G106" s="390"/>
      <c r="H106" s="390"/>
      <c r="I106" s="390"/>
      <c r="J106" s="390"/>
      <c r="K106" s="390"/>
      <c r="L106" s="390"/>
      <c r="M106" s="390"/>
      <c r="N106" s="390"/>
      <c r="O106" s="390"/>
      <c r="P106" s="390"/>
      <c r="Q106" s="390"/>
      <c r="R106" s="390"/>
    </row>
    <row r="107" spans="1:18" s="314" customFormat="1" ht="30" customHeight="1">
      <c r="A107" s="318"/>
      <c r="B107" s="346" t="s">
        <v>807</v>
      </c>
      <c r="C107" s="346" t="s">
        <v>1095</v>
      </c>
      <c r="D107" s="390"/>
      <c r="E107" s="390"/>
      <c r="F107" s="390"/>
      <c r="G107" s="390"/>
      <c r="H107" s="390"/>
      <c r="I107" s="390"/>
      <c r="J107" s="390"/>
      <c r="K107" s="390"/>
      <c r="L107" s="390"/>
      <c r="M107" s="390"/>
      <c r="N107" s="390"/>
      <c r="O107" s="390"/>
      <c r="P107" s="390"/>
      <c r="Q107" s="390"/>
      <c r="R107" s="390"/>
    </row>
    <row r="108" spans="1:18" s="314" customFormat="1" ht="30" customHeight="1">
      <c r="A108" s="318"/>
      <c r="B108" s="346" t="s">
        <v>1071</v>
      </c>
      <c r="C108" s="346" t="s">
        <v>816</v>
      </c>
      <c r="D108" s="390"/>
      <c r="E108" s="390"/>
      <c r="F108" s="390"/>
      <c r="G108" s="390"/>
      <c r="H108" s="390"/>
      <c r="I108" s="390"/>
      <c r="J108" s="390"/>
      <c r="K108" s="390"/>
      <c r="L108" s="390"/>
      <c r="M108" s="390"/>
      <c r="N108" s="390"/>
      <c r="O108" s="390"/>
      <c r="P108" s="390"/>
      <c r="Q108" s="390"/>
      <c r="R108" s="390"/>
    </row>
    <row r="109" spans="1:18" s="314" customFormat="1" ht="30" customHeight="1">
      <c r="A109" s="318"/>
      <c r="B109" s="346" t="s">
        <v>1070</v>
      </c>
      <c r="C109" s="346" t="s">
        <v>805</v>
      </c>
      <c r="D109" s="390" t="s">
        <v>1072</v>
      </c>
      <c r="E109" s="390" t="s">
        <v>1072</v>
      </c>
      <c r="F109" s="390" t="s">
        <v>1072</v>
      </c>
      <c r="G109" s="393">
        <v>27.87</v>
      </c>
      <c r="H109" s="390">
        <v>31.36</v>
      </c>
      <c r="I109" s="390">
        <v>5</v>
      </c>
      <c r="J109" s="390">
        <v>5</v>
      </c>
      <c r="K109" s="390">
        <v>5</v>
      </c>
      <c r="L109" s="390">
        <v>5</v>
      </c>
      <c r="M109" s="390">
        <v>5</v>
      </c>
      <c r="N109" s="390">
        <v>5</v>
      </c>
      <c r="O109" s="390">
        <v>5</v>
      </c>
      <c r="P109" s="390">
        <v>5</v>
      </c>
      <c r="Q109" s="390">
        <v>5</v>
      </c>
      <c r="R109" s="390">
        <v>5</v>
      </c>
    </row>
    <row r="110" spans="1:18" s="314" customFormat="1" ht="30" customHeight="1">
      <c r="A110" s="318"/>
      <c r="B110" s="346"/>
      <c r="C110" s="346" t="s">
        <v>817</v>
      </c>
      <c r="D110" s="390"/>
      <c r="E110" s="390"/>
      <c r="F110" s="390"/>
      <c r="G110" s="390"/>
      <c r="H110" s="390"/>
      <c r="I110" s="390"/>
      <c r="J110" s="390"/>
      <c r="K110" s="390"/>
      <c r="L110" s="390"/>
      <c r="M110" s="390"/>
      <c r="N110" s="390"/>
      <c r="O110" s="390"/>
      <c r="P110" s="390"/>
      <c r="Q110" s="390"/>
      <c r="R110" s="390"/>
    </row>
    <row r="111" spans="1:18" s="314" customFormat="1" ht="30" customHeight="1">
      <c r="A111" s="346"/>
      <c r="B111" s="346"/>
      <c r="C111" s="346" t="s">
        <v>806</v>
      </c>
      <c r="D111" s="390" t="s">
        <v>1072</v>
      </c>
      <c r="E111" s="390" t="s">
        <v>1072</v>
      </c>
      <c r="F111" s="390" t="s">
        <v>1072</v>
      </c>
      <c r="G111" s="390">
        <v>19.46</v>
      </c>
      <c r="H111" s="390">
        <v>32.29</v>
      </c>
      <c r="I111" s="390">
        <v>10</v>
      </c>
      <c r="J111" s="390">
        <v>10</v>
      </c>
      <c r="K111" s="390">
        <v>10</v>
      </c>
      <c r="L111" s="390">
        <v>10</v>
      </c>
      <c r="M111" s="390">
        <v>10</v>
      </c>
      <c r="N111" s="390">
        <v>10</v>
      </c>
      <c r="O111" s="390">
        <v>10</v>
      </c>
      <c r="P111" s="390">
        <v>10</v>
      </c>
      <c r="Q111" s="390">
        <v>10</v>
      </c>
      <c r="R111" s="390">
        <v>10</v>
      </c>
    </row>
    <row r="112" spans="1:18" s="314" customFormat="1" ht="30" customHeight="1">
      <c r="A112" s="346"/>
      <c r="B112" s="346"/>
      <c r="C112" s="346" t="s">
        <v>818</v>
      </c>
      <c r="D112" s="390"/>
      <c r="E112" s="390"/>
      <c r="F112" s="390"/>
      <c r="G112" s="390"/>
      <c r="H112" s="390"/>
      <c r="I112" s="390"/>
      <c r="J112" s="390"/>
      <c r="K112" s="390"/>
      <c r="L112" s="390"/>
      <c r="M112" s="390"/>
      <c r="N112" s="390"/>
      <c r="O112" s="390"/>
      <c r="P112" s="390"/>
      <c r="Q112" s="390"/>
      <c r="R112" s="390"/>
    </row>
    <row r="113" spans="1:18" s="314" customFormat="1" ht="30" customHeight="1">
      <c r="A113" s="346"/>
      <c r="B113" s="346"/>
      <c r="C113" s="346" t="s">
        <v>808</v>
      </c>
      <c r="D113" s="390">
        <v>88</v>
      </c>
      <c r="E113" s="390">
        <v>87.13</v>
      </c>
      <c r="F113" s="390">
        <v>82.26</v>
      </c>
      <c r="G113" s="390">
        <v>81.25</v>
      </c>
      <c r="H113" s="390">
        <v>83.7</v>
      </c>
      <c r="I113" s="390">
        <v>63.31</v>
      </c>
      <c r="J113" s="390">
        <v>100</v>
      </c>
      <c r="K113" s="390">
        <v>100</v>
      </c>
      <c r="L113" s="390">
        <v>100</v>
      </c>
      <c r="M113" s="390">
        <v>100</v>
      </c>
      <c r="N113" s="390">
        <v>100</v>
      </c>
      <c r="O113" s="390">
        <v>100</v>
      </c>
      <c r="P113" s="390">
        <v>100</v>
      </c>
      <c r="Q113" s="390">
        <v>100</v>
      </c>
      <c r="R113" s="390">
        <v>100</v>
      </c>
    </row>
    <row r="114" spans="1:18" s="314" customFormat="1" ht="30" customHeight="1">
      <c r="A114" s="346" t="s">
        <v>650</v>
      </c>
      <c r="B114" s="346" t="s">
        <v>1068</v>
      </c>
      <c r="C114" s="387" t="s">
        <v>809</v>
      </c>
      <c r="D114" s="390"/>
      <c r="E114" s="390"/>
      <c r="F114" s="390"/>
      <c r="G114" s="390"/>
      <c r="H114" s="390"/>
      <c r="I114" s="390"/>
      <c r="J114" s="390"/>
      <c r="K114" s="390"/>
      <c r="L114" s="390"/>
      <c r="M114" s="390"/>
      <c r="N114" s="390"/>
      <c r="O114" s="390"/>
      <c r="P114" s="390"/>
      <c r="Q114" s="390"/>
      <c r="R114" s="390"/>
    </row>
    <row r="115" spans="1:18" s="314" customFormat="1" ht="30" customHeight="1">
      <c r="A115" s="346" t="s">
        <v>1069</v>
      </c>
      <c r="B115" s="346" t="s">
        <v>1067</v>
      </c>
      <c r="C115" s="346" t="s">
        <v>819</v>
      </c>
      <c r="D115" s="390"/>
      <c r="E115" s="390"/>
      <c r="F115" s="390"/>
      <c r="G115" s="390"/>
      <c r="H115" s="390"/>
      <c r="I115" s="390"/>
      <c r="J115" s="390"/>
      <c r="K115" s="390"/>
      <c r="L115" s="390"/>
      <c r="M115" s="390"/>
      <c r="N115" s="390"/>
      <c r="O115" s="390"/>
      <c r="P115" s="390"/>
      <c r="Q115" s="390"/>
      <c r="R115" s="390"/>
    </row>
    <row r="116" spans="1:18" s="314" customFormat="1" ht="30" customHeight="1">
      <c r="A116" s="318"/>
      <c r="B116" s="346" t="s">
        <v>582</v>
      </c>
      <c r="C116" s="346" t="s">
        <v>810</v>
      </c>
      <c r="D116" s="390">
        <v>7</v>
      </c>
      <c r="E116" s="390">
        <v>18.77</v>
      </c>
      <c r="F116" s="390">
        <v>12.85</v>
      </c>
      <c r="G116" s="390">
        <v>18.62</v>
      </c>
      <c r="H116" s="390">
        <v>10.38</v>
      </c>
      <c r="I116" s="390">
        <v>100</v>
      </c>
      <c r="J116" s="390">
        <v>100</v>
      </c>
      <c r="K116" s="390">
        <v>100</v>
      </c>
      <c r="L116" s="390">
        <v>100</v>
      </c>
      <c r="M116" s="390">
        <v>100</v>
      </c>
      <c r="N116" s="390">
        <v>100</v>
      </c>
      <c r="O116" s="390">
        <v>100</v>
      </c>
      <c r="P116" s="390">
        <v>100</v>
      </c>
      <c r="Q116" s="390">
        <v>100</v>
      </c>
      <c r="R116" s="390">
        <v>100</v>
      </c>
    </row>
    <row r="117" spans="1:18" s="314" customFormat="1" ht="30" customHeight="1">
      <c r="A117" s="318"/>
      <c r="B117" s="346" t="s">
        <v>651</v>
      </c>
      <c r="C117" s="346" t="s">
        <v>1074</v>
      </c>
      <c r="D117" s="390"/>
      <c r="E117" s="390"/>
      <c r="F117" s="390"/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390"/>
      <c r="R117" s="390"/>
    </row>
    <row r="118" spans="1:18" s="314" customFormat="1" ht="30" customHeight="1">
      <c r="A118" s="318"/>
      <c r="B118" s="346" t="s">
        <v>807</v>
      </c>
      <c r="C118" s="346" t="s">
        <v>811</v>
      </c>
      <c r="D118" s="390">
        <v>67.58</v>
      </c>
      <c r="E118" s="390">
        <v>84.47</v>
      </c>
      <c r="F118" s="390">
        <v>75.79</v>
      </c>
      <c r="G118" s="390">
        <v>82.68</v>
      </c>
      <c r="H118" s="390">
        <v>87.89</v>
      </c>
      <c r="I118" s="390">
        <v>80</v>
      </c>
      <c r="J118" s="390">
        <v>80</v>
      </c>
      <c r="K118" s="390">
        <v>80</v>
      </c>
      <c r="L118" s="390">
        <v>80</v>
      </c>
      <c r="M118" s="390">
        <v>80</v>
      </c>
      <c r="N118" s="390">
        <v>80</v>
      </c>
      <c r="O118" s="390">
        <v>80</v>
      </c>
      <c r="P118" s="390">
        <v>80</v>
      </c>
      <c r="Q118" s="390">
        <v>80</v>
      </c>
      <c r="R118" s="390">
        <v>80</v>
      </c>
    </row>
    <row r="119" spans="1:18" s="314" customFormat="1" ht="30" customHeight="1">
      <c r="A119" s="318"/>
      <c r="B119" s="346" t="s">
        <v>1071</v>
      </c>
      <c r="C119" s="346"/>
      <c r="D119" s="390"/>
      <c r="E119" s="390"/>
      <c r="F119" s="390"/>
      <c r="G119" s="390"/>
      <c r="H119" s="390"/>
      <c r="I119" s="390"/>
      <c r="J119" s="390"/>
      <c r="K119" s="390"/>
      <c r="L119" s="390"/>
      <c r="M119" s="390"/>
      <c r="N119" s="390"/>
      <c r="O119" s="390"/>
      <c r="P119" s="390"/>
      <c r="Q119" s="390"/>
      <c r="R119" s="390"/>
    </row>
    <row r="120" spans="1:18" s="314" customFormat="1" ht="30" customHeight="1">
      <c r="A120" s="318"/>
      <c r="B120" s="346" t="s">
        <v>1070</v>
      </c>
      <c r="C120" s="376" t="s">
        <v>1073</v>
      </c>
      <c r="D120" s="390"/>
      <c r="E120" s="390"/>
      <c r="F120" s="390"/>
      <c r="G120" s="390"/>
      <c r="H120" s="390"/>
      <c r="I120" s="390"/>
      <c r="J120" s="390"/>
      <c r="K120" s="390"/>
      <c r="L120" s="390"/>
      <c r="M120" s="390"/>
      <c r="N120" s="390"/>
      <c r="O120" s="390"/>
      <c r="P120" s="390"/>
      <c r="Q120" s="390"/>
      <c r="R120" s="390"/>
    </row>
    <row r="121" spans="1:18" s="314" customFormat="1" ht="30" customHeight="1">
      <c r="A121" s="346"/>
      <c r="B121" s="346"/>
      <c r="C121" s="346" t="s">
        <v>820</v>
      </c>
      <c r="D121" s="390"/>
      <c r="E121" s="390"/>
      <c r="F121" s="390"/>
      <c r="G121" s="390"/>
      <c r="H121" s="390"/>
      <c r="I121" s="390"/>
      <c r="J121" s="390"/>
      <c r="K121" s="390"/>
      <c r="L121" s="390"/>
      <c r="M121" s="390"/>
      <c r="N121" s="390"/>
      <c r="O121" s="390"/>
      <c r="P121" s="390"/>
      <c r="Q121" s="390"/>
      <c r="R121" s="390"/>
    </row>
    <row r="122" spans="1:18" s="314" customFormat="1" ht="30" customHeight="1">
      <c r="A122" s="346"/>
      <c r="B122" s="346"/>
      <c r="C122" s="346" t="s">
        <v>812</v>
      </c>
      <c r="D122" s="390">
        <v>0</v>
      </c>
      <c r="E122" s="390">
        <v>0</v>
      </c>
      <c r="F122" s="390">
        <v>0</v>
      </c>
      <c r="G122" s="390">
        <v>0</v>
      </c>
      <c r="H122" s="390">
        <v>0</v>
      </c>
      <c r="I122" s="390">
        <v>0</v>
      </c>
      <c r="J122" s="390">
        <v>0</v>
      </c>
      <c r="K122" s="390">
        <v>0</v>
      </c>
      <c r="L122" s="390">
        <v>0</v>
      </c>
      <c r="M122" s="390">
        <v>0</v>
      </c>
      <c r="N122" s="390">
        <v>0</v>
      </c>
      <c r="O122" s="390">
        <v>0</v>
      </c>
      <c r="P122" s="390">
        <v>0</v>
      </c>
      <c r="Q122" s="390">
        <v>0</v>
      </c>
      <c r="R122" s="390">
        <v>0</v>
      </c>
    </row>
    <row r="123" spans="1:18" s="314" customFormat="1" ht="30" customHeight="1">
      <c r="A123" s="346"/>
      <c r="B123" s="346"/>
      <c r="C123" s="387" t="s">
        <v>813</v>
      </c>
      <c r="D123" s="390"/>
      <c r="E123" s="390"/>
      <c r="F123" s="390"/>
      <c r="G123" s="390"/>
      <c r="H123" s="390"/>
      <c r="I123" s="390"/>
      <c r="J123" s="390"/>
      <c r="K123" s="390"/>
      <c r="L123" s="390"/>
      <c r="M123" s="390"/>
      <c r="N123" s="390"/>
      <c r="O123" s="390"/>
      <c r="P123" s="390"/>
      <c r="Q123" s="390"/>
      <c r="R123" s="390"/>
    </row>
    <row r="124" spans="1:18" s="314" customFormat="1" ht="30" customHeight="1">
      <c r="A124" s="346"/>
      <c r="B124" s="346"/>
      <c r="C124" s="346" t="s">
        <v>821</v>
      </c>
      <c r="D124" s="390"/>
      <c r="E124" s="390"/>
      <c r="F124" s="390"/>
      <c r="G124" s="390"/>
      <c r="H124" s="390"/>
      <c r="I124" s="390"/>
      <c r="J124" s="390"/>
      <c r="K124" s="390"/>
      <c r="L124" s="390"/>
      <c r="M124" s="390"/>
      <c r="N124" s="390"/>
      <c r="O124" s="390"/>
      <c r="P124" s="390"/>
      <c r="Q124" s="390"/>
      <c r="R124" s="390"/>
    </row>
    <row r="125" spans="1:18" s="314" customFormat="1" ht="30" customHeight="1">
      <c r="A125" s="346"/>
      <c r="B125" s="346"/>
      <c r="C125" s="346" t="s">
        <v>1096</v>
      </c>
      <c r="D125" s="390">
        <v>64</v>
      </c>
      <c r="E125" s="390">
        <v>66.2</v>
      </c>
      <c r="F125" s="390">
        <v>71.38</v>
      </c>
      <c r="G125" s="390">
        <v>75.07</v>
      </c>
      <c r="H125" s="390">
        <v>80.96</v>
      </c>
      <c r="I125" s="390">
        <v>70</v>
      </c>
      <c r="J125" s="390">
        <v>70</v>
      </c>
      <c r="K125" s="390">
        <v>70</v>
      </c>
      <c r="L125" s="390">
        <v>70</v>
      </c>
      <c r="M125" s="390">
        <v>70</v>
      </c>
      <c r="N125" s="390">
        <v>70</v>
      </c>
      <c r="O125" s="390">
        <v>70</v>
      </c>
      <c r="P125" s="390">
        <v>70</v>
      </c>
      <c r="Q125" s="390">
        <v>70</v>
      </c>
      <c r="R125" s="390">
        <v>70</v>
      </c>
    </row>
    <row r="126" spans="1:18" s="314" customFormat="1" ht="30" customHeight="1">
      <c r="A126" s="346"/>
      <c r="B126" s="346"/>
      <c r="C126" s="346" t="s">
        <v>822</v>
      </c>
      <c r="D126" s="390"/>
      <c r="E126" s="390"/>
      <c r="F126" s="390"/>
      <c r="G126" s="390"/>
      <c r="H126" s="390"/>
      <c r="I126" s="390"/>
      <c r="J126" s="390"/>
      <c r="K126" s="390"/>
      <c r="L126" s="390"/>
      <c r="M126" s="390"/>
      <c r="N126" s="390"/>
      <c r="O126" s="390"/>
      <c r="P126" s="390"/>
      <c r="Q126" s="390"/>
      <c r="R126" s="390"/>
    </row>
    <row r="127" spans="1:18" s="314" customFormat="1" ht="30" customHeight="1">
      <c r="A127" s="346"/>
      <c r="B127" s="346"/>
      <c r="C127" s="346" t="s">
        <v>1097</v>
      </c>
      <c r="D127" s="390" t="s">
        <v>1072</v>
      </c>
      <c r="E127" s="390" t="s">
        <v>1072</v>
      </c>
      <c r="F127" s="390">
        <v>11.04</v>
      </c>
      <c r="G127" s="390">
        <v>16.73</v>
      </c>
      <c r="H127" s="390">
        <v>18.17</v>
      </c>
      <c r="I127" s="390">
        <v>80</v>
      </c>
      <c r="J127" s="390">
        <v>100</v>
      </c>
      <c r="K127" s="390">
        <v>20</v>
      </c>
      <c r="L127" s="390">
        <v>40</v>
      </c>
      <c r="M127" s="390">
        <v>60</v>
      </c>
      <c r="N127" s="390">
        <v>80</v>
      </c>
      <c r="O127" s="390">
        <v>100</v>
      </c>
      <c r="P127" s="390">
        <v>20</v>
      </c>
      <c r="Q127" s="390">
        <v>40</v>
      </c>
      <c r="R127" s="390">
        <v>60</v>
      </c>
    </row>
    <row r="128" spans="1:18" s="314" customFormat="1" ht="30" customHeight="1">
      <c r="A128" s="318"/>
      <c r="B128" s="346"/>
      <c r="C128" s="376" t="s">
        <v>814</v>
      </c>
      <c r="D128" s="390"/>
      <c r="E128" s="390"/>
      <c r="F128" s="390"/>
      <c r="G128" s="390"/>
      <c r="H128" s="390"/>
      <c r="I128" s="390"/>
      <c r="J128" s="390"/>
      <c r="K128" s="390"/>
      <c r="L128" s="390"/>
      <c r="M128" s="390"/>
      <c r="N128" s="390"/>
      <c r="O128" s="390"/>
      <c r="P128" s="390"/>
      <c r="Q128" s="390"/>
      <c r="R128" s="390"/>
    </row>
    <row r="129" spans="1:18" s="314" customFormat="1" ht="30" customHeight="1">
      <c r="A129" s="318"/>
      <c r="B129" s="346"/>
      <c r="C129" s="388" t="s">
        <v>1098</v>
      </c>
      <c r="D129" s="390" t="s">
        <v>1072</v>
      </c>
      <c r="E129" s="390" t="s">
        <v>1072</v>
      </c>
      <c r="F129" s="390" t="s">
        <v>1072</v>
      </c>
      <c r="G129" s="390">
        <v>54.2</v>
      </c>
      <c r="H129" s="390">
        <v>59.4</v>
      </c>
      <c r="I129" s="390">
        <v>54</v>
      </c>
      <c r="J129" s="390">
        <v>56</v>
      </c>
      <c r="K129" s="390">
        <v>58</v>
      </c>
      <c r="L129" s="390">
        <v>60</v>
      </c>
      <c r="M129" s="390">
        <v>60</v>
      </c>
      <c r="N129" s="390">
        <v>60</v>
      </c>
      <c r="O129" s="390">
        <v>60</v>
      </c>
      <c r="P129" s="390">
        <v>60</v>
      </c>
      <c r="Q129" s="390">
        <v>60</v>
      </c>
      <c r="R129" s="390">
        <v>60</v>
      </c>
    </row>
    <row r="130" spans="1:18" s="314" customFormat="1" ht="30" customHeight="1">
      <c r="A130" s="346"/>
      <c r="B130" s="346"/>
      <c r="C130" s="346"/>
      <c r="D130" s="390"/>
      <c r="E130" s="390"/>
      <c r="F130" s="390"/>
      <c r="G130" s="390"/>
      <c r="H130" s="390"/>
      <c r="I130" s="390"/>
      <c r="J130" s="390"/>
      <c r="K130" s="390"/>
      <c r="L130" s="390"/>
      <c r="M130" s="390"/>
      <c r="N130" s="390"/>
      <c r="O130" s="390"/>
      <c r="P130" s="390"/>
      <c r="Q130" s="390"/>
      <c r="R130" s="390"/>
    </row>
    <row r="131" spans="1:18" s="314" customFormat="1" ht="30" customHeight="1">
      <c r="A131" s="346"/>
      <c r="B131" s="346"/>
      <c r="C131" s="346"/>
      <c r="D131" s="390"/>
      <c r="E131" s="390"/>
      <c r="F131" s="390"/>
      <c r="G131" s="390"/>
      <c r="H131" s="390"/>
      <c r="I131" s="390"/>
      <c r="J131" s="390"/>
      <c r="K131" s="390"/>
      <c r="L131" s="390"/>
      <c r="M131" s="390"/>
      <c r="N131" s="390"/>
      <c r="O131" s="390"/>
      <c r="P131" s="390"/>
      <c r="Q131" s="390"/>
      <c r="R131" s="390"/>
    </row>
    <row r="132" spans="1:18" s="314" customFormat="1" ht="30" customHeight="1">
      <c r="A132" s="346"/>
      <c r="B132" s="346"/>
      <c r="C132" s="346"/>
      <c r="D132" s="390"/>
      <c r="E132" s="390"/>
      <c r="F132" s="390"/>
      <c r="G132" s="390"/>
      <c r="H132" s="390"/>
      <c r="I132" s="390"/>
      <c r="J132" s="390"/>
      <c r="K132" s="390"/>
      <c r="L132" s="390"/>
      <c r="M132" s="390"/>
      <c r="N132" s="390"/>
      <c r="O132" s="390"/>
      <c r="P132" s="390"/>
      <c r="Q132" s="390"/>
      <c r="R132" s="390"/>
    </row>
    <row r="133" spans="1:18" s="314" customFormat="1" ht="30" customHeight="1">
      <c r="A133" s="346"/>
      <c r="B133" s="346"/>
      <c r="C133" s="346"/>
      <c r="D133" s="390"/>
      <c r="E133" s="390"/>
      <c r="F133" s="390"/>
      <c r="G133" s="390"/>
      <c r="H133" s="390"/>
      <c r="I133" s="390"/>
      <c r="J133" s="390"/>
      <c r="K133" s="390"/>
      <c r="L133" s="390"/>
      <c r="M133" s="390"/>
      <c r="N133" s="390"/>
      <c r="O133" s="390"/>
      <c r="P133" s="390"/>
      <c r="Q133" s="390"/>
      <c r="R133" s="390"/>
    </row>
    <row r="134" spans="1:18" s="314" customFormat="1" ht="30" customHeight="1">
      <c r="A134" s="346"/>
      <c r="B134" s="346"/>
      <c r="C134" s="346"/>
      <c r="D134" s="390"/>
      <c r="E134" s="390"/>
      <c r="F134" s="390"/>
      <c r="G134" s="390"/>
      <c r="H134" s="390"/>
      <c r="I134" s="390"/>
      <c r="J134" s="390"/>
      <c r="K134" s="390"/>
      <c r="L134" s="390"/>
      <c r="M134" s="390"/>
      <c r="N134" s="390"/>
      <c r="O134" s="390"/>
      <c r="P134" s="390"/>
      <c r="Q134" s="390"/>
      <c r="R134" s="390"/>
    </row>
    <row r="135" spans="1:18" s="314" customFormat="1" ht="30" customHeight="1">
      <c r="A135" s="346"/>
      <c r="B135" s="346"/>
      <c r="C135" s="346"/>
      <c r="D135" s="390"/>
      <c r="E135" s="390"/>
      <c r="F135" s="390"/>
      <c r="G135" s="390"/>
      <c r="H135" s="390"/>
      <c r="I135" s="390"/>
      <c r="J135" s="390"/>
      <c r="K135" s="390"/>
      <c r="L135" s="390"/>
      <c r="M135" s="390"/>
      <c r="N135" s="390"/>
      <c r="O135" s="390"/>
      <c r="P135" s="390"/>
      <c r="Q135" s="390"/>
      <c r="R135" s="390"/>
    </row>
  </sheetData>
  <sheetProtection/>
  <mergeCells count="6">
    <mergeCell ref="A1:R1"/>
    <mergeCell ref="D2:H2"/>
    <mergeCell ref="I2:R2"/>
    <mergeCell ref="A2:A3"/>
    <mergeCell ref="B2:B3"/>
    <mergeCell ref="C2:C3"/>
  </mergeCells>
  <printOptions/>
  <pageMargins left="0.25" right="0.25" top="0.75" bottom="0.75" header="0.3" footer="0.3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zoomScale="80" zoomScaleNormal="80" zoomScalePageLayoutView="0" workbookViewId="0" topLeftCell="A1">
      <pane ySplit="3" topLeftCell="A10" activePane="bottomLeft" state="frozen"/>
      <selection pane="topLeft" activeCell="A1" sqref="A1"/>
      <selection pane="bottomLeft" activeCell="D18" sqref="D18"/>
    </sheetView>
  </sheetViews>
  <sheetFormatPr defaultColWidth="9.25390625" defaultRowHeight="52.5" customHeight="1"/>
  <cols>
    <col min="1" max="1" width="6.375" style="37" customWidth="1"/>
    <col min="2" max="2" width="27.00390625" style="55" customWidth="1"/>
    <col min="3" max="3" width="37.375" style="39" customWidth="1"/>
    <col min="4" max="4" width="34.25390625" style="39" customWidth="1"/>
    <col min="5" max="5" width="7.875" style="37" customWidth="1"/>
    <col min="6" max="6" width="7.375" style="37" customWidth="1"/>
    <col min="7" max="7" width="7.25390625" style="37" customWidth="1"/>
    <col min="8" max="8" width="7.375" style="37" customWidth="1"/>
    <col min="9" max="9" width="7.25390625" style="37" customWidth="1"/>
    <col min="10" max="11" width="7.375" style="37" customWidth="1"/>
    <col min="12" max="12" width="7.125" style="37" customWidth="1"/>
    <col min="13" max="13" width="7.875" style="37" customWidth="1"/>
    <col min="14" max="15" width="7.25390625" style="37" customWidth="1"/>
    <col min="16" max="16" width="7.375" style="37" customWidth="1"/>
    <col min="17" max="17" width="9.625" style="37" customWidth="1"/>
    <col min="18" max="18" width="8.00390625" style="37" customWidth="1"/>
    <col min="19" max="19" width="12.25390625" style="78" customWidth="1"/>
    <col min="20" max="20" width="10.125" style="37" customWidth="1"/>
    <col min="21" max="21" width="9.25390625" style="37" customWidth="1"/>
    <col min="22" max="22" width="9.25390625" style="207" customWidth="1"/>
    <col min="23" max="16384" width="9.25390625" style="37" customWidth="1"/>
  </cols>
  <sheetData>
    <row r="1" spans="1:22" s="32" customFormat="1" ht="31.5" customHeight="1">
      <c r="A1" s="438" t="s">
        <v>30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31"/>
      <c r="S1" s="97"/>
      <c r="V1" s="204"/>
    </row>
    <row r="2" spans="1:22" s="34" customFormat="1" ht="23.25" customHeight="1">
      <c r="A2" s="440" t="s">
        <v>6</v>
      </c>
      <c r="B2" s="440" t="s">
        <v>32</v>
      </c>
      <c r="C2" s="442" t="s">
        <v>7</v>
      </c>
      <c r="D2" s="443"/>
      <c r="E2" s="439" t="s">
        <v>0</v>
      </c>
      <c r="F2" s="439"/>
      <c r="G2" s="439"/>
      <c r="H2" s="439" t="s">
        <v>1</v>
      </c>
      <c r="I2" s="439"/>
      <c r="J2" s="439"/>
      <c r="K2" s="439" t="s">
        <v>2</v>
      </c>
      <c r="L2" s="439"/>
      <c r="M2" s="439"/>
      <c r="N2" s="439" t="s">
        <v>3</v>
      </c>
      <c r="O2" s="439"/>
      <c r="P2" s="439"/>
      <c r="Q2" s="439" t="s">
        <v>90</v>
      </c>
      <c r="R2" s="439" t="s">
        <v>78</v>
      </c>
      <c r="S2" s="96"/>
      <c r="V2" s="205"/>
    </row>
    <row r="3" spans="1:22" s="34" customFormat="1" ht="42" customHeight="1">
      <c r="A3" s="441"/>
      <c r="B3" s="441"/>
      <c r="C3" s="444"/>
      <c r="D3" s="445"/>
      <c r="E3" s="179" t="s">
        <v>9</v>
      </c>
      <c r="F3" s="179" t="s">
        <v>5</v>
      </c>
      <c r="G3" s="179" t="s">
        <v>8</v>
      </c>
      <c r="H3" s="179" t="s">
        <v>9</v>
      </c>
      <c r="I3" s="179" t="s">
        <v>5</v>
      </c>
      <c r="J3" s="179" t="s">
        <v>8</v>
      </c>
      <c r="K3" s="179" t="s">
        <v>9</v>
      </c>
      <c r="L3" s="179" t="s">
        <v>5</v>
      </c>
      <c r="M3" s="179" t="s">
        <v>8</v>
      </c>
      <c r="N3" s="179" t="s">
        <v>9</v>
      </c>
      <c r="O3" s="179" t="s">
        <v>5</v>
      </c>
      <c r="P3" s="179" t="s">
        <v>8</v>
      </c>
      <c r="Q3" s="439"/>
      <c r="R3" s="439"/>
      <c r="S3" s="96"/>
      <c r="T3" s="34" t="s">
        <v>480</v>
      </c>
      <c r="U3" s="34" t="s">
        <v>481</v>
      </c>
      <c r="V3" s="205" t="s">
        <v>482</v>
      </c>
    </row>
    <row r="4" spans="1:19" s="34" customFormat="1" ht="42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96"/>
    </row>
    <row r="5" spans="1:22" s="186" customFormat="1" ht="47.25" customHeight="1">
      <c r="A5" s="101">
        <v>1</v>
      </c>
      <c r="B5" s="101" t="s">
        <v>76</v>
      </c>
      <c r="C5" s="187" t="s">
        <v>319</v>
      </c>
      <c r="D5" s="188" t="s">
        <v>320</v>
      </c>
      <c r="E5" s="183">
        <v>30</v>
      </c>
      <c r="F5" s="183">
        <v>9</v>
      </c>
      <c r="G5" s="183">
        <f aca="true" t="shared" si="0" ref="G5:G36">E5*F5</f>
        <v>270</v>
      </c>
      <c r="H5" s="101">
        <v>20</v>
      </c>
      <c r="I5" s="101">
        <v>4</v>
      </c>
      <c r="J5" s="101">
        <f aca="true" t="shared" si="1" ref="J5:J36">H5*I5</f>
        <v>80</v>
      </c>
      <c r="K5" s="101">
        <v>20</v>
      </c>
      <c r="L5" s="101">
        <v>1</v>
      </c>
      <c r="M5" s="101">
        <f aca="true" t="shared" si="2" ref="M5:M36">K5*L5</f>
        <v>20</v>
      </c>
      <c r="N5" s="101">
        <v>30</v>
      </c>
      <c r="O5" s="101">
        <v>5</v>
      </c>
      <c r="P5" s="101">
        <f aca="true" t="shared" si="3" ref="P5:P36">N5*O5</f>
        <v>150</v>
      </c>
      <c r="Q5" s="101">
        <f aca="true" t="shared" si="4" ref="Q5:Q36">G5+J5+M5+P5</f>
        <v>520</v>
      </c>
      <c r="R5" s="184">
        <f aca="true" t="shared" si="5" ref="R5:R36">Q5/660*100</f>
        <v>78.78787878787878</v>
      </c>
      <c r="S5" s="102" t="s">
        <v>122</v>
      </c>
      <c r="T5" s="189">
        <v>150</v>
      </c>
      <c r="U5" s="189">
        <f aca="true" t="shared" si="6" ref="U5:U36">+T5+Q5</f>
        <v>670</v>
      </c>
      <c r="V5" s="206">
        <f aca="true" t="shared" si="7" ref="V5:V36">U5/810*100</f>
        <v>82.71604938271605</v>
      </c>
    </row>
    <row r="6" spans="1:22" s="186" customFormat="1" ht="30" customHeight="1">
      <c r="A6" s="101">
        <v>2</v>
      </c>
      <c r="B6" s="101" t="s">
        <v>77</v>
      </c>
      <c r="C6" s="187" t="s">
        <v>321</v>
      </c>
      <c r="D6" s="188" t="s">
        <v>322</v>
      </c>
      <c r="E6" s="183">
        <v>30</v>
      </c>
      <c r="F6" s="183">
        <v>9</v>
      </c>
      <c r="G6" s="183">
        <f t="shared" si="0"/>
        <v>270</v>
      </c>
      <c r="H6" s="101">
        <v>20</v>
      </c>
      <c r="I6" s="101">
        <v>2</v>
      </c>
      <c r="J6" s="101">
        <f t="shared" si="1"/>
        <v>40</v>
      </c>
      <c r="K6" s="101">
        <v>20</v>
      </c>
      <c r="L6" s="101">
        <v>1</v>
      </c>
      <c r="M6" s="101">
        <f t="shared" si="2"/>
        <v>20</v>
      </c>
      <c r="N6" s="101">
        <v>30</v>
      </c>
      <c r="O6" s="101">
        <v>5</v>
      </c>
      <c r="P6" s="101">
        <f t="shared" si="3"/>
        <v>150</v>
      </c>
      <c r="Q6" s="101">
        <f t="shared" si="4"/>
        <v>480</v>
      </c>
      <c r="R6" s="184">
        <f t="shared" si="5"/>
        <v>72.72727272727273</v>
      </c>
      <c r="S6" s="102" t="s">
        <v>122</v>
      </c>
      <c r="T6" s="189">
        <v>150</v>
      </c>
      <c r="U6" s="189">
        <f t="shared" si="6"/>
        <v>630</v>
      </c>
      <c r="V6" s="206">
        <f t="shared" si="7"/>
        <v>77.77777777777779</v>
      </c>
    </row>
    <row r="7" spans="1:22" s="186" customFormat="1" ht="24" customHeight="1">
      <c r="A7" s="101">
        <v>3</v>
      </c>
      <c r="B7" s="101"/>
      <c r="C7" s="187" t="s">
        <v>323</v>
      </c>
      <c r="D7" s="188" t="s">
        <v>324</v>
      </c>
      <c r="E7" s="183">
        <v>30</v>
      </c>
      <c r="F7" s="183">
        <v>9</v>
      </c>
      <c r="G7" s="183">
        <f t="shared" si="0"/>
        <v>270</v>
      </c>
      <c r="H7" s="101">
        <v>20</v>
      </c>
      <c r="I7" s="101">
        <v>1</v>
      </c>
      <c r="J7" s="101">
        <f t="shared" si="1"/>
        <v>20</v>
      </c>
      <c r="K7" s="101">
        <v>20</v>
      </c>
      <c r="L7" s="101">
        <v>1</v>
      </c>
      <c r="M7" s="101">
        <f t="shared" si="2"/>
        <v>20</v>
      </c>
      <c r="N7" s="101">
        <v>30</v>
      </c>
      <c r="O7" s="101">
        <v>5</v>
      </c>
      <c r="P7" s="101">
        <f t="shared" si="3"/>
        <v>150</v>
      </c>
      <c r="Q7" s="101">
        <f t="shared" si="4"/>
        <v>460</v>
      </c>
      <c r="R7" s="184">
        <f t="shared" si="5"/>
        <v>69.6969696969697</v>
      </c>
      <c r="S7" s="102" t="s">
        <v>83</v>
      </c>
      <c r="T7" s="189">
        <v>150</v>
      </c>
      <c r="U7" s="189">
        <f t="shared" si="6"/>
        <v>610</v>
      </c>
      <c r="V7" s="206">
        <f t="shared" si="7"/>
        <v>75.30864197530865</v>
      </c>
    </row>
    <row r="8" spans="1:22" s="186" customFormat="1" ht="22.5" customHeight="1">
      <c r="A8" s="101">
        <v>4</v>
      </c>
      <c r="B8" s="102"/>
      <c r="C8" s="193" t="s">
        <v>325</v>
      </c>
      <c r="D8" s="194" t="s">
        <v>326</v>
      </c>
      <c r="E8" s="101">
        <v>30</v>
      </c>
      <c r="F8" s="103">
        <v>9</v>
      </c>
      <c r="G8" s="101">
        <f t="shared" si="0"/>
        <v>270</v>
      </c>
      <c r="H8" s="101">
        <v>20</v>
      </c>
      <c r="I8" s="103">
        <v>1</v>
      </c>
      <c r="J8" s="101">
        <f t="shared" si="1"/>
        <v>20</v>
      </c>
      <c r="K8" s="101">
        <v>20</v>
      </c>
      <c r="L8" s="103">
        <v>1</v>
      </c>
      <c r="M8" s="101">
        <f t="shared" si="2"/>
        <v>20</v>
      </c>
      <c r="N8" s="101">
        <v>30</v>
      </c>
      <c r="O8" s="103">
        <v>5</v>
      </c>
      <c r="P8" s="101">
        <f t="shared" si="3"/>
        <v>150</v>
      </c>
      <c r="Q8" s="101">
        <f t="shared" si="4"/>
        <v>460</v>
      </c>
      <c r="R8" s="184">
        <f t="shared" si="5"/>
        <v>69.6969696969697</v>
      </c>
      <c r="S8" s="102" t="s">
        <v>155</v>
      </c>
      <c r="T8" s="189">
        <v>150</v>
      </c>
      <c r="U8" s="189">
        <f t="shared" si="6"/>
        <v>610</v>
      </c>
      <c r="V8" s="206">
        <f t="shared" si="7"/>
        <v>75.30864197530865</v>
      </c>
    </row>
    <row r="9" spans="1:22" s="186" customFormat="1" ht="22.5" customHeight="1">
      <c r="A9" s="101">
        <v>5</v>
      </c>
      <c r="B9" s="101" t="s">
        <v>70</v>
      </c>
      <c r="C9" s="190" t="s">
        <v>329</v>
      </c>
      <c r="D9" s="182" t="s">
        <v>330</v>
      </c>
      <c r="E9" s="183">
        <v>30</v>
      </c>
      <c r="F9" s="183">
        <v>6</v>
      </c>
      <c r="G9" s="183">
        <f t="shared" si="0"/>
        <v>180</v>
      </c>
      <c r="H9" s="101">
        <v>20</v>
      </c>
      <c r="I9" s="101">
        <v>4</v>
      </c>
      <c r="J9" s="101">
        <f t="shared" si="1"/>
        <v>80</v>
      </c>
      <c r="K9" s="101">
        <v>20</v>
      </c>
      <c r="L9" s="101">
        <v>1</v>
      </c>
      <c r="M9" s="101">
        <f t="shared" si="2"/>
        <v>20</v>
      </c>
      <c r="N9" s="101">
        <v>30</v>
      </c>
      <c r="O9" s="101">
        <v>5</v>
      </c>
      <c r="P9" s="101">
        <f t="shared" si="3"/>
        <v>150</v>
      </c>
      <c r="Q9" s="101">
        <f t="shared" si="4"/>
        <v>430</v>
      </c>
      <c r="R9" s="184">
        <f t="shared" si="5"/>
        <v>65.15151515151516</v>
      </c>
      <c r="S9" s="102" t="s">
        <v>122</v>
      </c>
      <c r="T9" s="189">
        <v>150</v>
      </c>
      <c r="U9" s="189">
        <f t="shared" si="6"/>
        <v>580</v>
      </c>
      <c r="V9" s="206">
        <f t="shared" si="7"/>
        <v>71.60493827160494</v>
      </c>
    </row>
    <row r="10" spans="1:22" s="186" customFormat="1" ht="22.5" customHeight="1">
      <c r="A10" s="101">
        <v>6</v>
      </c>
      <c r="B10" s="104" t="s">
        <v>71</v>
      </c>
      <c r="C10" s="191" t="s">
        <v>15</v>
      </c>
      <c r="D10" s="192" t="s">
        <v>333</v>
      </c>
      <c r="E10" s="183">
        <v>30</v>
      </c>
      <c r="F10" s="102">
        <v>6</v>
      </c>
      <c r="G10" s="183">
        <f t="shared" si="0"/>
        <v>180</v>
      </c>
      <c r="H10" s="101">
        <v>20</v>
      </c>
      <c r="I10" s="101">
        <v>4</v>
      </c>
      <c r="J10" s="101">
        <f t="shared" si="1"/>
        <v>80</v>
      </c>
      <c r="K10" s="101">
        <v>20</v>
      </c>
      <c r="L10" s="101">
        <v>1</v>
      </c>
      <c r="M10" s="101">
        <f t="shared" si="2"/>
        <v>20</v>
      </c>
      <c r="N10" s="101">
        <v>30</v>
      </c>
      <c r="O10" s="103">
        <v>5</v>
      </c>
      <c r="P10" s="101">
        <f t="shared" si="3"/>
        <v>150</v>
      </c>
      <c r="Q10" s="101">
        <f t="shared" si="4"/>
        <v>430</v>
      </c>
      <c r="R10" s="184">
        <f t="shared" si="5"/>
        <v>65.15151515151516</v>
      </c>
      <c r="S10" s="102" t="s">
        <v>122</v>
      </c>
      <c r="T10" s="189">
        <v>150</v>
      </c>
      <c r="U10" s="189">
        <f t="shared" si="6"/>
        <v>580</v>
      </c>
      <c r="V10" s="206">
        <f t="shared" si="7"/>
        <v>71.60493827160494</v>
      </c>
    </row>
    <row r="11" spans="1:22" s="186" customFormat="1" ht="22.5" customHeight="1">
      <c r="A11" s="101">
        <v>7</v>
      </c>
      <c r="B11" s="104"/>
      <c r="C11" s="191" t="s">
        <v>334</v>
      </c>
      <c r="D11" s="192" t="s">
        <v>335</v>
      </c>
      <c r="E11" s="183">
        <v>30</v>
      </c>
      <c r="F11" s="102">
        <v>6</v>
      </c>
      <c r="G11" s="183">
        <f t="shared" si="0"/>
        <v>180</v>
      </c>
      <c r="H11" s="101">
        <v>20</v>
      </c>
      <c r="I11" s="101">
        <v>4</v>
      </c>
      <c r="J11" s="101">
        <f t="shared" si="1"/>
        <v>80</v>
      </c>
      <c r="K11" s="101">
        <v>20</v>
      </c>
      <c r="L11" s="101">
        <v>1</v>
      </c>
      <c r="M11" s="101">
        <f t="shared" si="2"/>
        <v>20</v>
      </c>
      <c r="N11" s="101">
        <v>30</v>
      </c>
      <c r="O11" s="103">
        <v>5</v>
      </c>
      <c r="P11" s="101">
        <f t="shared" si="3"/>
        <v>150</v>
      </c>
      <c r="Q11" s="101">
        <f t="shared" si="4"/>
        <v>430</v>
      </c>
      <c r="R11" s="184">
        <f t="shared" si="5"/>
        <v>65.15151515151516</v>
      </c>
      <c r="S11" s="102" t="s">
        <v>133</v>
      </c>
      <c r="T11" s="189">
        <v>150</v>
      </c>
      <c r="U11" s="189">
        <f t="shared" si="6"/>
        <v>580</v>
      </c>
      <c r="V11" s="206">
        <f t="shared" si="7"/>
        <v>71.60493827160494</v>
      </c>
    </row>
    <row r="12" spans="1:22" s="186" customFormat="1" ht="24" customHeight="1">
      <c r="A12" s="101">
        <v>8</v>
      </c>
      <c r="B12" s="104"/>
      <c r="C12" s="191" t="s">
        <v>336</v>
      </c>
      <c r="D12" s="192" t="s">
        <v>337</v>
      </c>
      <c r="E12" s="183">
        <v>30</v>
      </c>
      <c r="F12" s="105">
        <v>6</v>
      </c>
      <c r="G12" s="183">
        <f t="shared" si="0"/>
        <v>180</v>
      </c>
      <c r="H12" s="101">
        <v>20</v>
      </c>
      <c r="I12" s="101">
        <v>4</v>
      </c>
      <c r="J12" s="101">
        <f t="shared" si="1"/>
        <v>80</v>
      </c>
      <c r="K12" s="101">
        <v>20</v>
      </c>
      <c r="L12" s="101">
        <v>1</v>
      </c>
      <c r="M12" s="101">
        <f t="shared" si="2"/>
        <v>20</v>
      </c>
      <c r="N12" s="101">
        <v>30</v>
      </c>
      <c r="O12" s="103">
        <v>5</v>
      </c>
      <c r="P12" s="101">
        <f t="shared" si="3"/>
        <v>150</v>
      </c>
      <c r="Q12" s="101">
        <f t="shared" si="4"/>
        <v>430</v>
      </c>
      <c r="R12" s="184">
        <f t="shared" si="5"/>
        <v>65.15151515151516</v>
      </c>
      <c r="S12" s="102" t="s">
        <v>164</v>
      </c>
      <c r="T12" s="189">
        <v>150</v>
      </c>
      <c r="U12" s="189">
        <f t="shared" si="6"/>
        <v>580</v>
      </c>
      <c r="V12" s="206">
        <f t="shared" si="7"/>
        <v>71.60493827160494</v>
      </c>
    </row>
    <row r="13" spans="1:22" s="186" customFormat="1" ht="23.25" customHeight="1">
      <c r="A13" s="101">
        <v>9</v>
      </c>
      <c r="B13" s="104"/>
      <c r="C13" s="191" t="s">
        <v>338</v>
      </c>
      <c r="D13" s="192" t="s">
        <v>337</v>
      </c>
      <c r="E13" s="183">
        <v>30</v>
      </c>
      <c r="F13" s="105">
        <v>6</v>
      </c>
      <c r="G13" s="183">
        <f t="shared" si="0"/>
        <v>180</v>
      </c>
      <c r="H13" s="101">
        <v>20</v>
      </c>
      <c r="I13" s="101">
        <v>4</v>
      </c>
      <c r="J13" s="101">
        <f t="shared" si="1"/>
        <v>80</v>
      </c>
      <c r="K13" s="101">
        <v>20</v>
      </c>
      <c r="L13" s="101">
        <v>1</v>
      </c>
      <c r="M13" s="101">
        <f t="shared" si="2"/>
        <v>20</v>
      </c>
      <c r="N13" s="101">
        <v>30</v>
      </c>
      <c r="O13" s="103">
        <v>5</v>
      </c>
      <c r="P13" s="101">
        <f t="shared" si="3"/>
        <v>150</v>
      </c>
      <c r="Q13" s="101">
        <f t="shared" si="4"/>
        <v>430</v>
      </c>
      <c r="R13" s="184">
        <f t="shared" si="5"/>
        <v>65.15151515151516</v>
      </c>
      <c r="S13" s="102" t="s">
        <v>133</v>
      </c>
      <c r="T13" s="189">
        <v>150</v>
      </c>
      <c r="U13" s="189">
        <f t="shared" si="6"/>
        <v>580</v>
      </c>
      <c r="V13" s="206">
        <f t="shared" si="7"/>
        <v>71.60493827160494</v>
      </c>
    </row>
    <row r="14" spans="1:22" s="186" customFormat="1" ht="29.25">
      <c r="A14" s="101">
        <v>10</v>
      </c>
      <c r="B14" s="198" t="s">
        <v>107</v>
      </c>
      <c r="C14" s="199" t="s">
        <v>339</v>
      </c>
      <c r="D14" s="200" t="s">
        <v>340</v>
      </c>
      <c r="E14" s="198">
        <v>30</v>
      </c>
      <c r="F14" s="198">
        <v>6</v>
      </c>
      <c r="G14" s="183">
        <f t="shared" si="0"/>
        <v>180</v>
      </c>
      <c r="H14" s="198">
        <v>20</v>
      </c>
      <c r="I14" s="198">
        <v>4</v>
      </c>
      <c r="J14" s="101">
        <f t="shared" si="1"/>
        <v>80</v>
      </c>
      <c r="K14" s="198">
        <v>20</v>
      </c>
      <c r="L14" s="198">
        <v>1</v>
      </c>
      <c r="M14" s="101">
        <f t="shared" si="2"/>
        <v>20</v>
      </c>
      <c r="N14" s="198">
        <v>30</v>
      </c>
      <c r="O14" s="198">
        <v>5</v>
      </c>
      <c r="P14" s="101">
        <f t="shared" si="3"/>
        <v>150</v>
      </c>
      <c r="Q14" s="101">
        <f t="shared" si="4"/>
        <v>430</v>
      </c>
      <c r="R14" s="184">
        <f t="shared" si="5"/>
        <v>65.15151515151516</v>
      </c>
      <c r="S14" s="105" t="s">
        <v>165</v>
      </c>
      <c r="T14" s="189">
        <v>150</v>
      </c>
      <c r="U14" s="189">
        <f t="shared" si="6"/>
        <v>580</v>
      </c>
      <c r="V14" s="206">
        <f t="shared" si="7"/>
        <v>71.60493827160494</v>
      </c>
    </row>
    <row r="15" spans="1:22" s="186" customFormat="1" ht="29.25">
      <c r="A15" s="101">
        <v>11</v>
      </c>
      <c r="B15" s="101" t="s">
        <v>69</v>
      </c>
      <c r="C15" s="187" t="s">
        <v>13</v>
      </c>
      <c r="D15" s="188" t="s">
        <v>348</v>
      </c>
      <c r="E15" s="183">
        <v>30</v>
      </c>
      <c r="F15" s="183">
        <v>6</v>
      </c>
      <c r="G15" s="183">
        <f t="shared" si="0"/>
        <v>180</v>
      </c>
      <c r="H15" s="101">
        <v>20</v>
      </c>
      <c r="I15" s="101">
        <v>4</v>
      </c>
      <c r="J15" s="101">
        <f t="shared" si="1"/>
        <v>80</v>
      </c>
      <c r="K15" s="101">
        <v>20</v>
      </c>
      <c r="L15" s="101">
        <v>1</v>
      </c>
      <c r="M15" s="101">
        <f t="shared" si="2"/>
        <v>20</v>
      </c>
      <c r="N15" s="101">
        <v>30</v>
      </c>
      <c r="O15" s="101">
        <v>5</v>
      </c>
      <c r="P15" s="101">
        <f t="shared" si="3"/>
        <v>150</v>
      </c>
      <c r="Q15" s="101">
        <f t="shared" si="4"/>
        <v>430</v>
      </c>
      <c r="R15" s="184">
        <f t="shared" si="5"/>
        <v>65.15151515151516</v>
      </c>
      <c r="S15" s="102" t="s">
        <v>122</v>
      </c>
      <c r="T15" s="189">
        <v>150</v>
      </c>
      <c r="U15" s="189">
        <f t="shared" si="6"/>
        <v>580</v>
      </c>
      <c r="V15" s="206">
        <f t="shared" si="7"/>
        <v>71.60493827160494</v>
      </c>
    </row>
    <row r="16" spans="1:22" s="195" customFormat="1" ht="24" customHeight="1">
      <c r="A16" s="101">
        <v>12</v>
      </c>
      <c r="B16" s="101"/>
      <c r="C16" s="197" t="s">
        <v>19</v>
      </c>
      <c r="D16" s="192" t="s">
        <v>343</v>
      </c>
      <c r="E16" s="183">
        <v>30</v>
      </c>
      <c r="F16" s="102">
        <v>6</v>
      </c>
      <c r="G16" s="183">
        <f t="shared" si="0"/>
        <v>180</v>
      </c>
      <c r="H16" s="101">
        <v>20</v>
      </c>
      <c r="I16" s="101">
        <v>3</v>
      </c>
      <c r="J16" s="101">
        <f t="shared" si="1"/>
        <v>60</v>
      </c>
      <c r="K16" s="101">
        <v>20</v>
      </c>
      <c r="L16" s="101">
        <v>1</v>
      </c>
      <c r="M16" s="101">
        <f t="shared" si="2"/>
        <v>20</v>
      </c>
      <c r="N16" s="101">
        <v>30</v>
      </c>
      <c r="O16" s="103">
        <v>5</v>
      </c>
      <c r="P16" s="101">
        <f t="shared" si="3"/>
        <v>150</v>
      </c>
      <c r="Q16" s="101">
        <f t="shared" si="4"/>
        <v>410</v>
      </c>
      <c r="R16" s="184">
        <f t="shared" si="5"/>
        <v>62.121212121212125</v>
      </c>
      <c r="S16" s="102" t="s">
        <v>83</v>
      </c>
      <c r="T16" s="189">
        <v>150</v>
      </c>
      <c r="U16" s="189">
        <f t="shared" si="6"/>
        <v>560</v>
      </c>
      <c r="V16" s="206">
        <f t="shared" si="7"/>
        <v>69.1358024691358</v>
      </c>
    </row>
    <row r="17" spans="1:22" s="186" customFormat="1" ht="25.5" customHeight="1">
      <c r="A17" s="101">
        <v>13</v>
      </c>
      <c r="B17" s="102"/>
      <c r="C17" s="191" t="s">
        <v>346</v>
      </c>
      <c r="D17" s="192" t="s">
        <v>347</v>
      </c>
      <c r="E17" s="183">
        <v>30</v>
      </c>
      <c r="F17" s="105">
        <v>4</v>
      </c>
      <c r="G17" s="183">
        <f t="shared" si="0"/>
        <v>120</v>
      </c>
      <c r="H17" s="101">
        <v>20</v>
      </c>
      <c r="I17" s="101">
        <v>6</v>
      </c>
      <c r="J17" s="101">
        <f t="shared" si="1"/>
        <v>120</v>
      </c>
      <c r="K17" s="101">
        <v>20</v>
      </c>
      <c r="L17" s="101">
        <v>1</v>
      </c>
      <c r="M17" s="101">
        <f t="shared" si="2"/>
        <v>20</v>
      </c>
      <c r="N17" s="101">
        <v>30</v>
      </c>
      <c r="O17" s="103">
        <v>5</v>
      </c>
      <c r="P17" s="101">
        <f t="shared" si="3"/>
        <v>150</v>
      </c>
      <c r="Q17" s="101">
        <f t="shared" si="4"/>
        <v>410</v>
      </c>
      <c r="R17" s="184">
        <f t="shared" si="5"/>
        <v>62.121212121212125</v>
      </c>
      <c r="S17" s="102" t="s">
        <v>133</v>
      </c>
      <c r="T17" s="189">
        <v>150</v>
      </c>
      <c r="U17" s="189">
        <f t="shared" si="6"/>
        <v>560</v>
      </c>
      <c r="V17" s="206">
        <f t="shared" si="7"/>
        <v>69.1358024691358</v>
      </c>
    </row>
    <row r="18" spans="1:22" s="186" customFormat="1" ht="29.25">
      <c r="A18" s="101">
        <v>14</v>
      </c>
      <c r="B18" s="101"/>
      <c r="C18" s="190" t="s">
        <v>93</v>
      </c>
      <c r="D18" s="182" t="s">
        <v>349</v>
      </c>
      <c r="E18" s="183">
        <v>30</v>
      </c>
      <c r="F18" s="183">
        <v>6</v>
      </c>
      <c r="G18" s="183">
        <f t="shared" si="0"/>
        <v>180</v>
      </c>
      <c r="H18" s="101">
        <v>20</v>
      </c>
      <c r="I18" s="101">
        <v>1</v>
      </c>
      <c r="J18" s="101">
        <f t="shared" si="1"/>
        <v>20</v>
      </c>
      <c r="K18" s="101">
        <v>20</v>
      </c>
      <c r="L18" s="101">
        <v>2</v>
      </c>
      <c r="M18" s="101">
        <f t="shared" si="2"/>
        <v>40</v>
      </c>
      <c r="N18" s="101">
        <v>30</v>
      </c>
      <c r="O18" s="101">
        <v>5</v>
      </c>
      <c r="P18" s="101">
        <f t="shared" si="3"/>
        <v>150</v>
      </c>
      <c r="Q18" s="101">
        <f t="shared" si="4"/>
        <v>390</v>
      </c>
      <c r="R18" s="184">
        <f t="shared" si="5"/>
        <v>59.09090909090909</v>
      </c>
      <c r="S18" s="102" t="s">
        <v>83</v>
      </c>
      <c r="T18" s="189">
        <v>150</v>
      </c>
      <c r="U18" s="189">
        <f t="shared" si="6"/>
        <v>540</v>
      </c>
      <c r="V18" s="206">
        <f t="shared" si="7"/>
        <v>66.66666666666666</v>
      </c>
    </row>
    <row r="19" spans="1:22" s="186" customFormat="1" ht="29.25">
      <c r="A19" s="101">
        <v>15</v>
      </c>
      <c r="B19" s="101"/>
      <c r="C19" s="191" t="s">
        <v>352</v>
      </c>
      <c r="D19" s="192" t="s">
        <v>353</v>
      </c>
      <c r="E19" s="183">
        <v>30</v>
      </c>
      <c r="F19" s="105">
        <v>6</v>
      </c>
      <c r="G19" s="183">
        <f t="shared" si="0"/>
        <v>180</v>
      </c>
      <c r="H19" s="101">
        <v>20</v>
      </c>
      <c r="I19" s="101">
        <v>2</v>
      </c>
      <c r="J19" s="101">
        <f t="shared" si="1"/>
        <v>40</v>
      </c>
      <c r="K19" s="101">
        <v>20</v>
      </c>
      <c r="L19" s="101">
        <v>1</v>
      </c>
      <c r="M19" s="101">
        <f t="shared" si="2"/>
        <v>20</v>
      </c>
      <c r="N19" s="101">
        <v>30</v>
      </c>
      <c r="O19" s="103">
        <v>5</v>
      </c>
      <c r="P19" s="101">
        <f t="shared" si="3"/>
        <v>150</v>
      </c>
      <c r="Q19" s="101">
        <f t="shared" si="4"/>
        <v>390</v>
      </c>
      <c r="R19" s="184">
        <f t="shared" si="5"/>
        <v>59.09090909090909</v>
      </c>
      <c r="S19" s="102" t="s">
        <v>133</v>
      </c>
      <c r="T19" s="189">
        <v>150</v>
      </c>
      <c r="U19" s="189">
        <f t="shared" si="6"/>
        <v>540</v>
      </c>
      <c r="V19" s="206">
        <f t="shared" si="7"/>
        <v>66.66666666666666</v>
      </c>
    </row>
    <row r="20" spans="1:22" s="186" customFormat="1" ht="22.5" customHeight="1">
      <c r="A20" s="101">
        <v>16</v>
      </c>
      <c r="B20" s="102"/>
      <c r="C20" s="193" t="s">
        <v>360</v>
      </c>
      <c r="D20" s="194" t="s">
        <v>359</v>
      </c>
      <c r="E20" s="101">
        <v>30</v>
      </c>
      <c r="F20" s="103">
        <v>6</v>
      </c>
      <c r="G20" s="101">
        <f t="shared" si="0"/>
        <v>180</v>
      </c>
      <c r="H20" s="101">
        <v>20</v>
      </c>
      <c r="I20" s="103">
        <v>2</v>
      </c>
      <c r="J20" s="101">
        <f t="shared" si="1"/>
        <v>40</v>
      </c>
      <c r="K20" s="101">
        <v>20</v>
      </c>
      <c r="L20" s="103">
        <v>1</v>
      </c>
      <c r="M20" s="101">
        <f t="shared" si="2"/>
        <v>20</v>
      </c>
      <c r="N20" s="101">
        <v>30</v>
      </c>
      <c r="O20" s="103">
        <v>5</v>
      </c>
      <c r="P20" s="101">
        <f t="shared" si="3"/>
        <v>150</v>
      </c>
      <c r="Q20" s="101">
        <f t="shared" si="4"/>
        <v>390</v>
      </c>
      <c r="R20" s="184">
        <f t="shared" si="5"/>
        <v>59.09090909090909</v>
      </c>
      <c r="S20" s="102" t="s">
        <v>164</v>
      </c>
      <c r="T20" s="189">
        <v>150</v>
      </c>
      <c r="U20" s="189">
        <f t="shared" si="6"/>
        <v>540</v>
      </c>
      <c r="V20" s="206">
        <f t="shared" si="7"/>
        <v>66.66666666666666</v>
      </c>
    </row>
    <row r="21" spans="1:22" s="186" customFormat="1" ht="25.5" customHeight="1">
      <c r="A21" s="101">
        <v>17</v>
      </c>
      <c r="B21" s="102"/>
      <c r="C21" s="193" t="s">
        <v>154</v>
      </c>
      <c r="D21" s="194" t="s">
        <v>365</v>
      </c>
      <c r="E21" s="101">
        <v>30</v>
      </c>
      <c r="F21" s="103">
        <v>3</v>
      </c>
      <c r="G21" s="101">
        <f t="shared" si="0"/>
        <v>90</v>
      </c>
      <c r="H21" s="101">
        <v>20</v>
      </c>
      <c r="I21" s="103">
        <v>2</v>
      </c>
      <c r="J21" s="101">
        <f t="shared" si="1"/>
        <v>40</v>
      </c>
      <c r="K21" s="101">
        <v>20</v>
      </c>
      <c r="L21" s="103">
        <v>4</v>
      </c>
      <c r="M21" s="101">
        <f t="shared" si="2"/>
        <v>80</v>
      </c>
      <c r="N21" s="101">
        <v>30</v>
      </c>
      <c r="O21" s="103">
        <v>5</v>
      </c>
      <c r="P21" s="101">
        <f t="shared" si="3"/>
        <v>150</v>
      </c>
      <c r="Q21" s="101">
        <f t="shared" si="4"/>
        <v>360</v>
      </c>
      <c r="R21" s="184">
        <f t="shared" si="5"/>
        <v>54.54545454545454</v>
      </c>
      <c r="S21" s="102" t="s">
        <v>155</v>
      </c>
      <c r="T21" s="189">
        <v>150</v>
      </c>
      <c r="U21" s="189">
        <f t="shared" si="6"/>
        <v>510</v>
      </c>
      <c r="V21" s="206">
        <f t="shared" si="7"/>
        <v>62.96296296296296</v>
      </c>
    </row>
    <row r="22" spans="1:22" s="186" customFormat="1" ht="21.75" customHeight="1">
      <c r="A22" s="101">
        <v>18</v>
      </c>
      <c r="B22" s="102"/>
      <c r="C22" s="193" t="s">
        <v>160</v>
      </c>
      <c r="D22" s="194" t="s">
        <v>366</v>
      </c>
      <c r="E22" s="101">
        <v>30</v>
      </c>
      <c r="F22" s="103">
        <v>6</v>
      </c>
      <c r="G22" s="101">
        <f t="shared" si="0"/>
        <v>180</v>
      </c>
      <c r="H22" s="101">
        <v>20</v>
      </c>
      <c r="I22" s="103">
        <v>2</v>
      </c>
      <c r="J22" s="101">
        <f t="shared" si="1"/>
        <v>40</v>
      </c>
      <c r="K22" s="101">
        <v>20</v>
      </c>
      <c r="L22" s="103">
        <v>1</v>
      </c>
      <c r="M22" s="101">
        <f t="shared" si="2"/>
        <v>20</v>
      </c>
      <c r="N22" s="101">
        <v>30</v>
      </c>
      <c r="O22" s="103">
        <v>4</v>
      </c>
      <c r="P22" s="101">
        <f t="shared" si="3"/>
        <v>120</v>
      </c>
      <c r="Q22" s="101">
        <f t="shared" si="4"/>
        <v>360</v>
      </c>
      <c r="R22" s="184">
        <f t="shared" si="5"/>
        <v>54.54545454545454</v>
      </c>
      <c r="S22" s="102" t="s">
        <v>164</v>
      </c>
      <c r="T22" s="189">
        <v>150</v>
      </c>
      <c r="U22" s="189">
        <f t="shared" si="6"/>
        <v>510</v>
      </c>
      <c r="V22" s="206">
        <f t="shared" si="7"/>
        <v>62.96296296296296</v>
      </c>
    </row>
    <row r="23" spans="1:22" s="196" customFormat="1" ht="22.5" customHeight="1">
      <c r="A23" s="101">
        <v>19</v>
      </c>
      <c r="B23" s="103"/>
      <c r="C23" s="103"/>
      <c r="D23" s="182" t="s">
        <v>479</v>
      </c>
      <c r="E23" s="183">
        <v>30</v>
      </c>
      <c r="F23" s="103">
        <v>4</v>
      </c>
      <c r="G23" s="183">
        <f t="shared" si="0"/>
        <v>120</v>
      </c>
      <c r="H23" s="101">
        <v>20</v>
      </c>
      <c r="I23" s="103">
        <v>3</v>
      </c>
      <c r="J23" s="103">
        <f t="shared" si="1"/>
        <v>60</v>
      </c>
      <c r="K23" s="101">
        <v>20</v>
      </c>
      <c r="L23" s="103">
        <v>1</v>
      </c>
      <c r="M23" s="103">
        <f t="shared" si="2"/>
        <v>20</v>
      </c>
      <c r="N23" s="101">
        <v>30</v>
      </c>
      <c r="O23" s="103">
        <v>5</v>
      </c>
      <c r="P23" s="103">
        <f t="shared" si="3"/>
        <v>150</v>
      </c>
      <c r="Q23" s="101">
        <f t="shared" si="4"/>
        <v>350</v>
      </c>
      <c r="R23" s="184">
        <f t="shared" si="5"/>
        <v>53.03030303030303</v>
      </c>
      <c r="S23" s="105" t="s">
        <v>129</v>
      </c>
      <c r="T23" s="189">
        <v>150</v>
      </c>
      <c r="U23" s="189">
        <f t="shared" si="6"/>
        <v>500</v>
      </c>
      <c r="V23" s="206">
        <f t="shared" si="7"/>
        <v>61.72839506172839</v>
      </c>
    </row>
    <row r="24" spans="1:22" s="196" customFormat="1" ht="26.25" customHeight="1">
      <c r="A24" s="101">
        <v>20</v>
      </c>
      <c r="B24" s="198" t="s">
        <v>109</v>
      </c>
      <c r="C24" s="199" t="s">
        <v>367</v>
      </c>
      <c r="D24" s="200" t="s">
        <v>368</v>
      </c>
      <c r="E24" s="198">
        <v>30</v>
      </c>
      <c r="F24" s="198">
        <v>6</v>
      </c>
      <c r="G24" s="183">
        <f t="shared" si="0"/>
        <v>180</v>
      </c>
      <c r="H24" s="198">
        <v>20</v>
      </c>
      <c r="I24" s="198">
        <v>1</v>
      </c>
      <c r="J24" s="101">
        <f t="shared" si="1"/>
        <v>20</v>
      </c>
      <c r="K24" s="198">
        <v>20</v>
      </c>
      <c r="L24" s="198">
        <v>1</v>
      </c>
      <c r="M24" s="101">
        <f t="shared" si="2"/>
        <v>20</v>
      </c>
      <c r="N24" s="198">
        <v>30</v>
      </c>
      <c r="O24" s="198">
        <v>3</v>
      </c>
      <c r="P24" s="101">
        <f t="shared" si="3"/>
        <v>90</v>
      </c>
      <c r="Q24" s="101">
        <f t="shared" si="4"/>
        <v>310</v>
      </c>
      <c r="R24" s="184">
        <f t="shared" si="5"/>
        <v>46.96969696969697</v>
      </c>
      <c r="S24" s="105" t="s">
        <v>165</v>
      </c>
      <c r="T24" s="189">
        <v>150</v>
      </c>
      <c r="U24" s="189">
        <f t="shared" si="6"/>
        <v>460</v>
      </c>
      <c r="V24" s="206">
        <f t="shared" si="7"/>
        <v>56.79012345679012</v>
      </c>
    </row>
    <row r="25" spans="1:22" s="196" customFormat="1" ht="25.5" customHeight="1">
      <c r="A25" s="101">
        <v>21</v>
      </c>
      <c r="B25" s="101"/>
      <c r="C25" s="191" t="s">
        <v>130</v>
      </c>
      <c r="D25" s="192"/>
      <c r="E25" s="183">
        <v>30</v>
      </c>
      <c r="F25" s="105">
        <v>3</v>
      </c>
      <c r="G25" s="183">
        <f t="shared" si="0"/>
        <v>90</v>
      </c>
      <c r="H25" s="101">
        <v>20</v>
      </c>
      <c r="I25" s="101">
        <v>1</v>
      </c>
      <c r="J25" s="101">
        <f t="shared" si="1"/>
        <v>20</v>
      </c>
      <c r="K25" s="101">
        <v>20</v>
      </c>
      <c r="L25" s="101">
        <v>3</v>
      </c>
      <c r="M25" s="101">
        <f t="shared" si="2"/>
        <v>60</v>
      </c>
      <c r="N25" s="101">
        <v>30</v>
      </c>
      <c r="O25" s="198">
        <v>5</v>
      </c>
      <c r="P25" s="101">
        <f t="shared" si="3"/>
        <v>150</v>
      </c>
      <c r="Q25" s="101">
        <f t="shared" si="4"/>
        <v>320</v>
      </c>
      <c r="R25" s="184">
        <f t="shared" si="5"/>
        <v>48.484848484848484</v>
      </c>
      <c r="S25" s="105" t="s">
        <v>129</v>
      </c>
      <c r="T25" s="189">
        <v>150</v>
      </c>
      <c r="U25" s="189">
        <f t="shared" si="6"/>
        <v>470</v>
      </c>
      <c r="V25" s="206">
        <f t="shared" si="7"/>
        <v>58.0246913580247</v>
      </c>
    </row>
    <row r="26" spans="1:22" s="196" customFormat="1" ht="28.5" customHeight="1">
      <c r="A26" s="101">
        <v>22</v>
      </c>
      <c r="B26" s="102"/>
      <c r="C26" s="193" t="s">
        <v>369</v>
      </c>
      <c r="D26" s="194" t="s">
        <v>370</v>
      </c>
      <c r="E26" s="101">
        <v>30</v>
      </c>
      <c r="F26" s="103">
        <v>4</v>
      </c>
      <c r="G26" s="101">
        <f t="shared" si="0"/>
        <v>120</v>
      </c>
      <c r="H26" s="101">
        <v>20</v>
      </c>
      <c r="I26" s="103">
        <v>1</v>
      </c>
      <c r="J26" s="101">
        <f t="shared" si="1"/>
        <v>20</v>
      </c>
      <c r="K26" s="101">
        <v>20</v>
      </c>
      <c r="L26" s="103">
        <v>3</v>
      </c>
      <c r="M26" s="101">
        <f t="shared" si="2"/>
        <v>60</v>
      </c>
      <c r="N26" s="101">
        <v>30</v>
      </c>
      <c r="O26" s="103">
        <v>4</v>
      </c>
      <c r="P26" s="101">
        <f t="shared" si="3"/>
        <v>120</v>
      </c>
      <c r="Q26" s="101">
        <f t="shared" si="4"/>
        <v>320</v>
      </c>
      <c r="R26" s="184">
        <f t="shared" si="5"/>
        <v>48.484848484848484</v>
      </c>
      <c r="S26" s="102" t="s">
        <v>155</v>
      </c>
      <c r="T26" s="189">
        <v>150</v>
      </c>
      <c r="U26" s="189">
        <f t="shared" si="6"/>
        <v>470</v>
      </c>
      <c r="V26" s="206">
        <f t="shared" si="7"/>
        <v>58.0246913580247</v>
      </c>
    </row>
    <row r="27" spans="1:22" s="196" customFormat="1" ht="24.75" customHeight="1">
      <c r="A27" s="101">
        <v>23</v>
      </c>
      <c r="B27" s="105"/>
      <c r="C27" s="201" t="s">
        <v>376</v>
      </c>
      <c r="D27" s="202" t="s">
        <v>135</v>
      </c>
      <c r="E27" s="183">
        <v>30</v>
      </c>
      <c r="F27" s="105">
        <v>3</v>
      </c>
      <c r="G27" s="183">
        <f t="shared" si="0"/>
        <v>90</v>
      </c>
      <c r="H27" s="101">
        <v>20</v>
      </c>
      <c r="I27" s="105">
        <v>1</v>
      </c>
      <c r="J27" s="101">
        <f t="shared" si="1"/>
        <v>20</v>
      </c>
      <c r="K27" s="101">
        <v>20</v>
      </c>
      <c r="L27" s="105">
        <v>3</v>
      </c>
      <c r="M27" s="101">
        <f t="shared" si="2"/>
        <v>60</v>
      </c>
      <c r="N27" s="101">
        <v>30</v>
      </c>
      <c r="O27" s="105">
        <v>5</v>
      </c>
      <c r="P27" s="101">
        <f t="shared" si="3"/>
        <v>150</v>
      </c>
      <c r="Q27" s="101">
        <f t="shared" si="4"/>
        <v>320</v>
      </c>
      <c r="R27" s="184">
        <f t="shared" si="5"/>
        <v>48.484848484848484</v>
      </c>
      <c r="S27" s="105" t="s">
        <v>134</v>
      </c>
      <c r="T27" s="189">
        <v>150</v>
      </c>
      <c r="U27" s="189">
        <f t="shared" si="6"/>
        <v>470</v>
      </c>
      <c r="V27" s="206">
        <f t="shared" si="7"/>
        <v>58.0246913580247</v>
      </c>
    </row>
    <row r="28" spans="1:22" s="196" customFormat="1" ht="24" customHeight="1">
      <c r="A28" s="101">
        <v>24</v>
      </c>
      <c r="B28" s="105"/>
      <c r="C28" s="203" t="s">
        <v>371</v>
      </c>
      <c r="D28" s="202" t="s">
        <v>136</v>
      </c>
      <c r="E28" s="183">
        <v>30</v>
      </c>
      <c r="F28" s="105">
        <v>3</v>
      </c>
      <c r="G28" s="183">
        <f t="shared" si="0"/>
        <v>90</v>
      </c>
      <c r="H28" s="101">
        <v>20</v>
      </c>
      <c r="I28" s="105">
        <v>1</v>
      </c>
      <c r="J28" s="101">
        <f t="shared" si="1"/>
        <v>20</v>
      </c>
      <c r="K28" s="101">
        <v>20</v>
      </c>
      <c r="L28" s="105">
        <v>1</v>
      </c>
      <c r="M28" s="101">
        <f t="shared" si="2"/>
        <v>20</v>
      </c>
      <c r="N28" s="101">
        <v>30</v>
      </c>
      <c r="O28" s="105">
        <v>5</v>
      </c>
      <c r="P28" s="101">
        <f t="shared" si="3"/>
        <v>150</v>
      </c>
      <c r="Q28" s="101">
        <f t="shared" si="4"/>
        <v>280</v>
      </c>
      <c r="R28" s="184">
        <f t="shared" si="5"/>
        <v>42.42424242424242</v>
      </c>
      <c r="S28" s="105" t="s">
        <v>134</v>
      </c>
      <c r="T28" s="189">
        <v>150</v>
      </c>
      <c r="U28" s="189">
        <f t="shared" si="6"/>
        <v>430</v>
      </c>
      <c r="V28" s="206">
        <f t="shared" si="7"/>
        <v>53.086419753086425</v>
      </c>
    </row>
    <row r="29" spans="1:22" s="196" customFormat="1" ht="30.75" customHeight="1">
      <c r="A29" s="101">
        <v>25</v>
      </c>
      <c r="B29" s="101"/>
      <c r="C29" s="191" t="s">
        <v>131</v>
      </c>
      <c r="D29" s="192"/>
      <c r="E29" s="183">
        <v>30</v>
      </c>
      <c r="F29" s="105">
        <v>4</v>
      </c>
      <c r="G29" s="183">
        <f t="shared" si="0"/>
        <v>120</v>
      </c>
      <c r="H29" s="101">
        <v>20</v>
      </c>
      <c r="I29" s="101">
        <v>2</v>
      </c>
      <c r="J29" s="101">
        <f t="shared" si="1"/>
        <v>40</v>
      </c>
      <c r="K29" s="101">
        <v>20</v>
      </c>
      <c r="L29" s="101">
        <v>4</v>
      </c>
      <c r="M29" s="101">
        <f t="shared" si="2"/>
        <v>80</v>
      </c>
      <c r="N29" s="101">
        <v>30</v>
      </c>
      <c r="O29" s="198">
        <v>1</v>
      </c>
      <c r="P29" s="101">
        <f t="shared" si="3"/>
        <v>30</v>
      </c>
      <c r="Q29" s="101">
        <f t="shared" si="4"/>
        <v>270</v>
      </c>
      <c r="R29" s="184">
        <f t="shared" si="5"/>
        <v>40.909090909090914</v>
      </c>
      <c r="S29" s="105" t="s">
        <v>129</v>
      </c>
      <c r="T29" s="189">
        <v>150</v>
      </c>
      <c r="U29" s="189">
        <f t="shared" si="6"/>
        <v>420</v>
      </c>
      <c r="V29" s="206">
        <f t="shared" si="7"/>
        <v>51.85185185185185</v>
      </c>
    </row>
    <row r="30" spans="1:22" s="186" customFormat="1" ht="24.75" customHeight="1">
      <c r="A30" s="101">
        <v>26</v>
      </c>
      <c r="B30" s="101"/>
      <c r="C30" s="187" t="s">
        <v>124</v>
      </c>
      <c r="D30" s="188" t="s">
        <v>395</v>
      </c>
      <c r="E30" s="183">
        <v>30</v>
      </c>
      <c r="F30" s="183">
        <v>3</v>
      </c>
      <c r="G30" s="183">
        <f t="shared" si="0"/>
        <v>90</v>
      </c>
      <c r="H30" s="101">
        <v>20</v>
      </c>
      <c r="I30" s="101">
        <v>2</v>
      </c>
      <c r="J30" s="101">
        <f t="shared" si="1"/>
        <v>40</v>
      </c>
      <c r="K30" s="101">
        <v>20</v>
      </c>
      <c r="L30" s="101">
        <v>1</v>
      </c>
      <c r="M30" s="101">
        <f t="shared" si="2"/>
        <v>20</v>
      </c>
      <c r="N30" s="101">
        <v>30</v>
      </c>
      <c r="O30" s="101">
        <v>1</v>
      </c>
      <c r="P30" s="101">
        <f t="shared" si="3"/>
        <v>30</v>
      </c>
      <c r="Q30" s="101">
        <f t="shared" si="4"/>
        <v>180</v>
      </c>
      <c r="R30" s="184">
        <f t="shared" si="5"/>
        <v>27.27272727272727</v>
      </c>
      <c r="S30" s="102" t="s">
        <v>123</v>
      </c>
      <c r="T30" s="189">
        <v>150</v>
      </c>
      <c r="U30" s="189">
        <f t="shared" si="6"/>
        <v>330</v>
      </c>
      <c r="V30" s="206">
        <f t="shared" si="7"/>
        <v>40.74074074074074</v>
      </c>
    </row>
    <row r="31" spans="1:22" s="186" customFormat="1" ht="26.25" customHeight="1">
      <c r="A31" s="101">
        <v>27</v>
      </c>
      <c r="B31" s="101"/>
      <c r="C31" s="191" t="s">
        <v>400</v>
      </c>
      <c r="D31" s="194" t="s">
        <v>399</v>
      </c>
      <c r="E31" s="183">
        <v>30</v>
      </c>
      <c r="F31" s="102">
        <v>1</v>
      </c>
      <c r="G31" s="183">
        <f t="shared" si="0"/>
        <v>30</v>
      </c>
      <c r="H31" s="101">
        <v>20</v>
      </c>
      <c r="I31" s="101">
        <v>1</v>
      </c>
      <c r="J31" s="101">
        <f t="shared" si="1"/>
        <v>20</v>
      </c>
      <c r="K31" s="101">
        <v>20</v>
      </c>
      <c r="L31" s="101">
        <v>3</v>
      </c>
      <c r="M31" s="101">
        <f t="shared" si="2"/>
        <v>60</v>
      </c>
      <c r="N31" s="101">
        <v>30</v>
      </c>
      <c r="O31" s="103">
        <v>1</v>
      </c>
      <c r="P31" s="101">
        <f t="shared" si="3"/>
        <v>30</v>
      </c>
      <c r="Q31" s="101">
        <f t="shared" si="4"/>
        <v>140</v>
      </c>
      <c r="R31" s="184">
        <f t="shared" si="5"/>
        <v>21.21212121212121</v>
      </c>
      <c r="S31" s="102" t="s">
        <v>123</v>
      </c>
      <c r="T31" s="189">
        <v>150</v>
      </c>
      <c r="U31" s="189">
        <f t="shared" si="6"/>
        <v>290</v>
      </c>
      <c r="V31" s="206">
        <f t="shared" si="7"/>
        <v>35.80246913580247</v>
      </c>
    </row>
    <row r="32" spans="1:22" s="185" customFormat="1" ht="29.25">
      <c r="A32" s="101">
        <v>28</v>
      </c>
      <c r="B32" s="104"/>
      <c r="C32" s="191" t="s">
        <v>126</v>
      </c>
      <c r="D32" s="192" t="s">
        <v>408</v>
      </c>
      <c r="E32" s="183">
        <v>30</v>
      </c>
      <c r="F32" s="105">
        <v>1</v>
      </c>
      <c r="G32" s="183">
        <f t="shared" si="0"/>
        <v>30</v>
      </c>
      <c r="H32" s="101">
        <v>20</v>
      </c>
      <c r="I32" s="101">
        <v>1</v>
      </c>
      <c r="J32" s="101">
        <f t="shared" si="1"/>
        <v>20</v>
      </c>
      <c r="K32" s="101">
        <v>20</v>
      </c>
      <c r="L32" s="101">
        <v>2</v>
      </c>
      <c r="M32" s="101">
        <f t="shared" si="2"/>
        <v>40</v>
      </c>
      <c r="N32" s="101">
        <v>30</v>
      </c>
      <c r="O32" s="103">
        <v>1</v>
      </c>
      <c r="P32" s="101">
        <f t="shared" si="3"/>
        <v>30</v>
      </c>
      <c r="Q32" s="101">
        <f t="shared" si="4"/>
        <v>120</v>
      </c>
      <c r="R32" s="184">
        <f t="shared" si="5"/>
        <v>18.181818181818183</v>
      </c>
      <c r="S32" s="102" t="s">
        <v>123</v>
      </c>
      <c r="T32" s="189">
        <v>150</v>
      </c>
      <c r="U32" s="189">
        <f t="shared" si="6"/>
        <v>270</v>
      </c>
      <c r="V32" s="206">
        <f t="shared" si="7"/>
        <v>33.33333333333333</v>
      </c>
    </row>
    <row r="33" spans="1:22" s="68" customFormat="1" ht="30.75" customHeight="1">
      <c r="A33" s="40">
        <v>29</v>
      </c>
      <c r="B33" s="40" t="s">
        <v>75</v>
      </c>
      <c r="C33" s="156" t="s">
        <v>341</v>
      </c>
      <c r="D33" s="46" t="s">
        <v>342</v>
      </c>
      <c r="E33" s="99">
        <v>30</v>
      </c>
      <c r="F33" s="99">
        <v>4</v>
      </c>
      <c r="G33" s="99">
        <f t="shared" si="0"/>
        <v>120</v>
      </c>
      <c r="H33" s="40">
        <v>20</v>
      </c>
      <c r="I33" s="40">
        <v>6</v>
      </c>
      <c r="J33" s="40">
        <f t="shared" si="1"/>
        <v>120</v>
      </c>
      <c r="K33" s="40">
        <v>20</v>
      </c>
      <c r="L33" s="40">
        <v>1</v>
      </c>
      <c r="M33" s="40">
        <f t="shared" si="2"/>
        <v>20</v>
      </c>
      <c r="N33" s="40">
        <v>30</v>
      </c>
      <c r="O33" s="40">
        <v>5</v>
      </c>
      <c r="P33" s="40">
        <f t="shared" si="3"/>
        <v>150</v>
      </c>
      <c r="Q33" s="40">
        <f t="shared" si="4"/>
        <v>410</v>
      </c>
      <c r="R33" s="81">
        <f t="shared" si="5"/>
        <v>62.121212121212125</v>
      </c>
      <c r="S33" s="65" t="s">
        <v>122</v>
      </c>
      <c r="T33" s="47">
        <v>0</v>
      </c>
      <c r="U33" s="47">
        <f t="shared" si="6"/>
        <v>410</v>
      </c>
      <c r="V33" s="207">
        <f t="shared" si="7"/>
        <v>50.617283950617285</v>
      </c>
    </row>
    <row r="34" spans="1:22" s="68" customFormat="1" ht="33.75" customHeight="1">
      <c r="A34" s="40">
        <v>30</v>
      </c>
      <c r="B34" s="40" t="s">
        <v>28</v>
      </c>
      <c r="C34" s="159" t="s">
        <v>327</v>
      </c>
      <c r="D34" s="42" t="s">
        <v>328</v>
      </c>
      <c r="E34" s="99">
        <v>30</v>
      </c>
      <c r="F34" s="99">
        <v>4</v>
      </c>
      <c r="G34" s="99">
        <f t="shared" si="0"/>
        <v>120</v>
      </c>
      <c r="H34" s="40">
        <v>20</v>
      </c>
      <c r="I34" s="40">
        <v>1</v>
      </c>
      <c r="J34" s="40">
        <f t="shared" si="1"/>
        <v>20</v>
      </c>
      <c r="K34" s="40">
        <v>20</v>
      </c>
      <c r="L34" s="40">
        <v>5</v>
      </c>
      <c r="M34" s="40">
        <f t="shared" si="2"/>
        <v>100</v>
      </c>
      <c r="N34" s="40">
        <v>30</v>
      </c>
      <c r="O34" s="40">
        <v>5</v>
      </c>
      <c r="P34" s="40">
        <f t="shared" si="3"/>
        <v>150</v>
      </c>
      <c r="Q34" s="40">
        <f t="shared" si="4"/>
        <v>390</v>
      </c>
      <c r="R34" s="81">
        <f t="shared" si="5"/>
        <v>59.09090909090909</v>
      </c>
      <c r="S34" s="65" t="s">
        <v>122</v>
      </c>
      <c r="T34" s="47">
        <v>0</v>
      </c>
      <c r="U34" s="47">
        <f t="shared" si="6"/>
        <v>390</v>
      </c>
      <c r="V34" s="207">
        <f t="shared" si="7"/>
        <v>48.148148148148145</v>
      </c>
    </row>
    <row r="35" spans="1:22" ht="28.5" customHeight="1">
      <c r="A35" s="40">
        <v>31</v>
      </c>
      <c r="B35" s="40"/>
      <c r="C35" s="156" t="s">
        <v>350</v>
      </c>
      <c r="D35" s="46" t="s">
        <v>351</v>
      </c>
      <c r="E35" s="99">
        <v>30</v>
      </c>
      <c r="F35" s="99">
        <v>6</v>
      </c>
      <c r="G35" s="99">
        <f t="shared" si="0"/>
        <v>180</v>
      </c>
      <c r="H35" s="40">
        <v>20</v>
      </c>
      <c r="I35" s="40">
        <v>2</v>
      </c>
      <c r="J35" s="40">
        <f t="shared" si="1"/>
        <v>40</v>
      </c>
      <c r="K35" s="40">
        <v>20</v>
      </c>
      <c r="L35" s="40">
        <v>1</v>
      </c>
      <c r="M35" s="40">
        <f t="shared" si="2"/>
        <v>20</v>
      </c>
      <c r="N35" s="40">
        <v>30</v>
      </c>
      <c r="O35" s="40">
        <v>5</v>
      </c>
      <c r="P35" s="40">
        <f t="shared" si="3"/>
        <v>150</v>
      </c>
      <c r="Q35" s="40">
        <f t="shared" si="4"/>
        <v>390</v>
      </c>
      <c r="R35" s="81">
        <f t="shared" si="5"/>
        <v>59.09090909090909</v>
      </c>
      <c r="S35" s="65" t="s">
        <v>83</v>
      </c>
      <c r="T35" s="37">
        <v>0</v>
      </c>
      <c r="U35" s="47">
        <f t="shared" si="6"/>
        <v>390</v>
      </c>
      <c r="V35" s="207">
        <f t="shared" si="7"/>
        <v>48.148148148148145</v>
      </c>
    </row>
    <row r="36" spans="1:22" s="68" customFormat="1" ht="25.5" customHeight="1">
      <c r="A36" s="40">
        <v>32</v>
      </c>
      <c r="B36" s="40"/>
      <c r="C36" s="159" t="s">
        <v>354</v>
      </c>
      <c r="D36" s="42" t="s">
        <v>355</v>
      </c>
      <c r="E36" s="99">
        <v>30</v>
      </c>
      <c r="F36" s="99">
        <v>6</v>
      </c>
      <c r="G36" s="99">
        <f t="shared" si="0"/>
        <v>180</v>
      </c>
      <c r="H36" s="40">
        <v>20</v>
      </c>
      <c r="I36" s="40">
        <v>2</v>
      </c>
      <c r="J36" s="40">
        <f t="shared" si="1"/>
        <v>40</v>
      </c>
      <c r="K36" s="40">
        <v>20</v>
      </c>
      <c r="L36" s="40">
        <v>1</v>
      </c>
      <c r="M36" s="40">
        <f t="shared" si="2"/>
        <v>20</v>
      </c>
      <c r="N36" s="40">
        <v>30</v>
      </c>
      <c r="O36" s="40">
        <v>5</v>
      </c>
      <c r="P36" s="40">
        <f t="shared" si="3"/>
        <v>150</v>
      </c>
      <c r="Q36" s="40">
        <f t="shared" si="4"/>
        <v>390</v>
      </c>
      <c r="R36" s="81">
        <f t="shared" si="5"/>
        <v>59.09090909090909</v>
      </c>
      <c r="S36" s="65" t="s">
        <v>133</v>
      </c>
      <c r="T36" s="37">
        <v>0</v>
      </c>
      <c r="U36" s="47">
        <f t="shared" si="6"/>
        <v>390</v>
      </c>
      <c r="V36" s="207">
        <f t="shared" si="7"/>
        <v>48.148148148148145</v>
      </c>
    </row>
    <row r="37" spans="1:22" ht="48.75" customHeight="1">
      <c r="A37" s="40">
        <v>33</v>
      </c>
      <c r="B37" s="53"/>
      <c r="C37" s="160" t="s">
        <v>356</v>
      </c>
      <c r="D37" s="49" t="s">
        <v>357</v>
      </c>
      <c r="E37" s="99">
        <v>30</v>
      </c>
      <c r="F37" s="93">
        <v>6</v>
      </c>
      <c r="G37" s="99">
        <f aca="true" t="shared" si="8" ref="G37:G68">E37*F37</f>
        <v>180</v>
      </c>
      <c r="H37" s="40">
        <v>20</v>
      </c>
      <c r="I37" s="40">
        <v>2</v>
      </c>
      <c r="J37" s="40">
        <f aca="true" t="shared" si="9" ref="J37:J68">H37*I37</f>
        <v>40</v>
      </c>
      <c r="K37" s="40">
        <v>20</v>
      </c>
      <c r="L37" s="40">
        <v>1</v>
      </c>
      <c r="M37" s="40">
        <f aca="true" t="shared" si="10" ref="M37:M68">K37*L37</f>
        <v>20</v>
      </c>
      <c r="N37" s="40">
        <v>30</v>
      </c>
      <c r="O37" s="51">
        <v>5</v>
      </c>
      <c r="P37" s="40">
        <f aca="true" t="shared" si="11" ref="P37:P68">N37*O37</f>
        <v>150</v>
      </c>
      <c r="Q37" s="40">
        <f aca="true" t="shared" si="12" ref="Q37:Q68">G37+J37+M37+P37</f>
        <v>390</v>
      </c>
      <c r="R37" s="81">
        <f aca="true" t="shared" si="13" ref="R37:R68">Q37/660*100</f>
        <v>59.09090909090909</v>
      </c>
      <c r="S37" s="65" t="s">
        <v>133</v>
      </c>
      <c r="T37" s="37">
        <v>0</v>
      </c>
      <c r="U37" s="47">
        <f aca="true" t="shared" si="14" ref="U37:U68">+T37+Q37</f>
        <v>390</v>
      </c>
      <c r="V37" s="207">
        <f aca="true" t="shared" si="15" ref="V37:V68">U37/810*100</f>
        <v>48.148148148148145</v>
      </c>
    </row>
    <row r="38" spans="1:22" s="68" customFormat="1" ht="22.5" customHeight="1">
      <c r="A38" s="40">
        <v>34</v>
      </c>
      <c r="B38" s="65"/>
      <c r="C38" s="157" t="s">
        <v>358</v>
      </c>
      <c r="D38" s="158" t="s">
        <v>359</v>
      </c>
      <c r="E38" s="40">
        <v>30</v>
      </c>
      <c r="F38" s="51">
        <v>6</v>
      </c>
      <c r="G38" s="40">
        <f t="shared" si="8"/>
        <v>180</v>
      </c>
      <c r="H38" s="40">
        <v>20</v>
      </c>
      <c r="I38" s="51">
        <v>2</v>
      </c>
      <c r="J38" s="40">
        <f t="shared" si="9"/>
        <v>40</v>
      </c>
      <c r="K38" s="40">
        <v>20</v>
      </c>
      <c r="L38" s="51">
        <v>1</v>
      </c>
      <c r="M38" s="40">
        <f t="shared" si="10"/>
        <v>20</v>
      </c>
      <c r="N38" s="40">
        <v>30</v>
      </c>
      <c r="O38" s="51">
        <v>5</v>
      </c>
      <c r="P38" s="40">
        <f t="shared" si="11"/>
        <v>150</v>
      </c>
      <c r="Q38" s="40">
        <f t="shared" si="12"/>
        <v>390</v>
      </c>
      <c r="R38" s="81">
        <f t="shared" si="13"/>
        <v>59.09090909090909</v>
      </c>
      <c r="S38" s="65" t="s">
        <v>122</v>
      </c>
      <c r="T38" s="78">
        <v>0</v>
      </c>
      <c r="U38" s="47">
        <f t="shared" si="14"/>
        <v>390</v>
      </c>
      <c r="V38" s="207">
        <f t="shared" si="15"/>
        <v>48.148148148148145</v>
      </c>
    </row>
    <row r="39" spans="1:22" s="68" customFormat="1" ht="27.75" customHeight="1">
      <c r="A39" s="40">
        <v>35</v>
      </c>
      <c r="B39" s="40" t="s">
        <v>74</v>
      </c>
      <c r="C39" s="160" t="s">
        <v>331</v>
      </c>
      <c r="D39" s="49" t="s">
        <v>332</v>
      </c>
      <c r="E39" s="99">
        <v>30</v>
      </c>
      <c r="F39" s="65">
        <v>4</v>
      </c>
      <c r="G39" s="99">
        <f t="shared" si="8"/>
        <v>120</v>
      </c>
      <c r="H39" s="40">
        <v>20</v>
      </c>
      <c r="I39" s="40">
        <v>2</v>
      </c>
      <c r="J39" s="40">
        <f t="shared" si="9"/>
        <v>40</v>
      </c>
      <c r="K39" s="40">
        <v>20</v>
      </c>
      <c r="L39" s="40">
        <v>3</v>
      </c>
      <c r="M39" s="40">
        <f t="shared" si="10"/>
        <v>60</v>
      </c>
      <c r="N39" s="40">
        <v>30</v>
      </c>
      <c r="O39" s="51">
        <v>5</v>
      </c>
      <c r="P39" s="40">
        <f t="shared" si="11"/>
        <v>150</v>
      </c>
      <c r="Q39" s="40">
        <f t="shared" si="12"/>
        <v>370</v>
      </c>
      <c r="R39" s="81">
        <f t="shared" si="13"/>
        <v>56.060606060606055</v>
      </c>
      <c r="S39" s="65" t="s">
        <v>122</v>
      </c>
      <c r="T39" s="47">
        <v>0</v>
      </c>
      <c r="U39" s="47">
        <f t="shared" si="14"/>
        <v>370</v>
      </c>
      <c r="V39" s="207">
        <f t="shared" si="15"/>
        <v>45.67901234567901</v>
      </c>
    </row>
    <row r="40" spans="1:22" s="74" customFormat="1" ht="27" customHeight="1">
      <c r="A40" s="40">
        <v>36</v>
      </c>
      <c r="B40" s="40"/>
      <c r="C40" s="159" t="s">
        <v>361</v>
      </c>
      <c r="D40" s="42" t="s">
        <v>362</v>
      </c>
      <c r="E40" s="99">
        <v>30</v>
      </c>
      <c r="F40" s="99">
        <v>6</v>
      </c>
      <c r="G40" s="99">
        <f t="shared" si="8"/>
        <v>180</v>
      </c>
      <c r="H40" s="40">
        <v>20</v>
      </c>
      <c r="I40" s="40">
        <v>1</v>
      </c>
      <c r="J40" s="40">
        <f t="shared" si="9"/>
        <v>20</v>
      </c>
      <c r="K40" s="40">
        <v>20</v>
      </c>
      <c r="L40" s="40">
        <v>1</v>
      </c>
      <c r="M40" s="40">
        <f t="shared" si="10"/>
        <v>20</v>
      </c>
      <c r="N40" s="40">
        <v>30</v>
      </c>
      <c r="O40" s="40">
        <v>5</v>
      </c>
      <c r="P40" s="40">
        <f t="shared" si="11"/>
        <v>150</v>
      </c>
      <c r="Q40" s="40">
        <f t="shared" si="12"/>
        <v>370</v>
      </c>
      <c r="R40" s="81">
        <f t="shared" si="13"/>
        <v>56.060606060606055</v>
      </c>
      <c r="S40" s="65" t="s">
        <v>83</v>
      </c>
      <c r="T40" s="37">
        <v>0</v>
      </c>
      <c r="U40" s="47">
        <f t="shared" si="14"/>
        <v>370</v>
      </c>
      <c r="V40" s="207">
        <f t="shared" si="15"/>
        <v>45.67901234567901</v>
      </c>
    </row>
    <row r="41" spans="1:22" ht="28.5" customHeight="1">
      <c r="A41" s="40">
        <v>37</v>
      </c>
      <c r="B41" s="65"/>
      <c r="C41" s="157" t="s">
        <v>363</v>
      </c>
      <c r="D41" s="158" t="s">
        <v>364</v>
      </c>
      <c r="E41" s="40">
        <v>30</v>
      </c>
      <c r="F41" s="51">
        <v>6</v>
      </c>
      <c r="G41" s="40">
        <f t="shared" si="8"/>
        <v>180</v>
      </c>
      <c r="H41" s="40">
        <v>20</v>
      </c>
      <c r="I41" s="51">
        <v>1</v>
      </c>
      <c r="J41" s="40">
        <f t="shared" si="9"/>
        <v>20</v>
      </c>
      <c r="K41" s="40">
        <v>20</v>
      </c>
      <c r="L41" s="51">
        <v>1</v>
      </c>
      <c r="M41" s="40">
        <f t="shared" si="10"/>
        <v>20</v>
      </c>
      <c r="N41" s="40">
        <v>30</v>
      </c>
      <c r="O41" s="51">
        <v>5</v>
      </c>
      <c r="P41" s="40">
        <f t="shared" si="11"/>
        <v>150</v>
      </c>
      <c r="Q41" s="40">
        <f t="shared" si="12"/>
        <v>370</v>
      </c>
      <c r="R41" s="81">
        <f t="shared" si="13"/>
        <v>56.060606060606055</v>
      </c>
      <c r="S41" s="65" t="s">
        <v>133</v>
      </c>
      <c r="T41" s="78">
        <v>0</v>
      </c>
      <c r="U41" s="47">
        <f t="shared" si="14"/>
        <v>370</v>
      </c>
      <c r="V41" s="207">
        <f t="shared" si="15"/>
        <v>45.67901234567901</v>
      </c>
    </row>
    <row r="42" spans="1:22" ht="42" customHeight="1">
      <c r="A42" s="40">
        <v>38</v>
      </c>
      <c r="B42" s="53"/>
      <c r="C42" s="160" t="s">
        <v>344</v>
      </c>
      <c r="D42" s="49" t="s">
        <v>345</v>
      </c>
      <c r="E42" s="99">
        <v>30</v>
      </c>
      <c r="F42" s="93">
        <v>4</v>
      </c>
      <c r="G42" s="99">
        <f t="shared" si="8"/>
        <v>120</v>
      </c>
      <c r="H42" s="40">
        <v>20</v>
      </c>
      <c r="I42" s="40">
        <v>2</v>
      </c>
      <c r="J42" s="40">
        <f t="shared" si="9"/>
        <v>40</v>
      </c>
      <c r="K42" s="40">
        <v>20</v>
      </c>
      <c r="L42" s="40">
        <v>1</v>
      </c>
      <c r="M42" s="40">
        <f t="shared" si="10"/>
        <v>20</v>
      </c>
      <c r="N42" s="40">
        <v>30</v>
      </c>
      <c r="O42" s="51">
        <v>5</v>
      </c>
      <c r="P42" s="40">
        <f t="shared" si="11"/>
        <v>150</v>
      </c>
      <c r="Q42" s="40">
        <f t="shared" si="12"/>
        <v>330</v>
      </c>
      <c r="R42" s="81">
        <f t="shared" si="13"/>
        <v>50</v>
      </c>
      <c r="S42" s="65" t="s">
        <v>133</v>
      </c>
      <c r="T42" s="37">
        <v>0</v>
      </c>
      <c r="U42" s="47">
        <f t="shared" si="14"/>
        <v>330</v>
      </c>
      <c r="V42" s="207">
        <f t="shared" si="15"/>
        <v>40.74074074074074</v>
      </c>
    </row>
    <row r="43" spans="1:22" s="68" customFormat="1" ht="27.75" customHeight="1">
      <c r="A43" s="40">
        <v>39</v>
      </c>
      <c r="B43" s="40" t="s">
        <v>72</v>
      </c>
      <c r="C43" s="156" t="s">
        <v>163</v>
      </c>
      <c r="D43" s="46" t="s">
        <v>372</v>
      </c>
      <c r="E43" s="99">
        <v>30</v>
      </c>
      <c r="F43" s="99">
        <v>4</v>
      </c>
      <c r="G43" s="99">
        <f t="shared" si="8"/>
        <v>120</v>
      </c>
      <c r="H43" s="40">
        <v>20</v>
      </c>
      <c r="I43" s="40">
        <v>2</v>
      </c>
      <c r="J43" s="40">
        <f t="shared" si="9"/>
        <v>40</v>
      </c>
      <c r="K43" s="40">
        <v>20</v>
      </c>
      <c r="L43" s="40">
        <v>1</v>
      </c>
      <c r="M43" s="40">
        <f t="shared" si="10"/>
        <v>20</v>
      </c>
      <c r="N43" s="40">
        <v>30</v>
      </c>
      <c r="O43" s="40">
        <v>4</v>
      </c>
      <c r="P43" s="40">
        <f t="shared" si="11"/>
        <v>120</v>
      </c>
      <c r="Q43" s="40">
        <f t="shared" si="12"/>
        <v>300</v>
      </c>
      <c r="R43" s="81">
        <f t="shared" si="13"/>
        <v>45.45454545454545</v>
      </c>
      <c r="S43" s="65" t="s">
        <v>122</v>
      </c>
      <c r="T43" s="47">
        <v>0</v>
      </c>
      <c r="U43" s="47">
        <f t="shared" si="14"/>
        <v>300</v>
      </c>
      <c r="V43" s="207">
        <f t="shared" si="15"/>
        <v>37.03703703703704</v>
      </c>
    </row>
    <row r="44" spans="1:22" ht="24.75" customHeight="1">
      <c r="A44" s="40">
        <v>40</v>
      </c>
      <c r="B44" s="40"/>
      <c r="C44" s="160" t="s">
        <v>373</v>
      </c>
      <c r="D44" s="49" t="s">
        <v>374</v>
      </c>
      <c r="E44" s="99">
        <v>30</v>
      </c>
      <c r="F44" s="93">
        <v>6</v>
      </c>
      <c r="G44" s="99">
        <f t="shared" si="8"/>
        <v>180</v>
      </c>
      <c r="H44" s="40">
        <v>20</v>
      </c>
      <c r="I44" s="40">
        <v>2</v>
      </c>
      <c r="J44" s="40">
        <f t="shared" si="9"/>
        <v>40</v>
      </c>
      <c r="K44" s="40">
        <v>20</v>
      </c>
      <c r="L44" s="40">
        <v>1</v>
      </c>
      <c r="M44" s="40">
        <f t="shared" si="10"/>
        <v>20</v>
      </c>
      <c r="N44" s="40">
        <v>30</v>
      </c>
      <c r="O44" s="51">
        <v>2</v>
      </c>
      <c r="P44" s="40">
        <f t="shared" si="11"/>
        <v>60</v>
      </c>
      <c r="Q44" s="40">
        <f t="shared" si="12"/>
        <v>300</v>
      </c>
      <c r="R44" s="81">
        <f t="shared" si="13"/>
        <v>45.45454545454545</v>
      </c>
      <c r="S44" s="65" t="s">
        <v>133</v>
      </c>
      <c r="T44" s="37">
        <v>0</v>
      </c>
      <c r="U44" s="47">
        <f t="shared" si="14"/>
        <v>300</v>
      </c>
      <c r="V44" s="207">
        <f t="shared" si="15"/>
        <v>37.03703703703704</v>
      </c>
    </row>
    <row r="45" spans="1:22" ht="23.25" customHeight="1">
      <c r="A45" s="40">
        <v>41</v>
      </c>
      <c r="B45" s="53"/>
      <c r="C45" s="160" t="s">
        <v>141</v>
      </c>
      <c r="D45" s="49" t="s">
        <v>375</v>
      </c>
      <c r="E45" s="99">
        <v>30</v>
      </c>
      <c r="F45" s="93">
        <v>6</v>
      </c>
      <c r="G45" s="99">
        <f t="shared" si="8"/>
        <v>180</v>
      </c>
      <c r="H45" s="40">
        <v>20</v>
      </c>
      <c r="I45" s="40">
        <v>3</v>
      </c>
      <c r="J45" s="40">
        <f t="shared" si="9"/>
        <v>60</v>
      </c>
      <c r="K45" s="40">
        <v>20</v>
      </c>
      <c r="L45" s="40">
        <v>1</v>
      </c>
      <c r="M45" s="40">
        <f t="shared" si="10"/>
        <v>20</v>
      </c>
      <c r="N45" s="40">
        <v>30</v>
      </c>
      <c r="O45" s="51">
        <v>1</v>
      </c>
      <c r="P45" s="40">
        <f t="shared" si="11"/>
        <v>30</v>
      </c>
      <c r="Q45" s="40">
        <f t="shared" si="12"/>
        <v>290</v>
      </c>
      <c r="R45" s="81">
        <f t="shared" si="13"/>
        <v>43.93939393939394</v>
      </c>
      <c r="S45" s="65" t="s">
        <v>133</v>
      </c>
      <c r="T45" s="37">
        <v>0</v>
      </c>
      <c r="U45" s="47">
        <f t="shared" si="14"/>
        <v>290</v>
      </c>
      <c r="V45" s="207">
        <f t="shared" si="15"/>
        <v>35.80246913580247</v>
      </c>
    </row>
    <row r="46" spans="1:22" ht="27" customHeight="1">
      <c r="A46" s="40">
        <v>42</v>
      </c>
      <c r="B46" s="77" t="s">
        <v>111</v>
      </c>
      <c r="C46" s="161" t="s">
        <v>377</v>
      </c>
      <c r="D46" s="82" t="s">
        <v>378</v>
      </c>
      <c r="E46" s="77">
        <v>30</v>
      </c>
      <c r="F46" s="77">
        <v>6</v>
      </c>
      <c r="G46" s="99">
        <f t="shared" si="8"/>
        <v>180</v>
      </c>
      <c r="H46" s="77">
        <v>20</v>
      </c>
      <c r="I46" s="77">
        <v>3</v>
      </c>
      <c r="J46" s="40">
        <f t="shared" si="9"/>
        <v>60</v>
      </c>
      <c r="K46" s="77">
        <v>20</v>
      </c>
      <c r="L46" s="77">
        <v>1</v>
      </c>
      <c r="M46" s="40">
        <f t="shared" si="10"/>
        <v>20</v>
      </c>
      <c r="N46" s="77">
        <v>30</v>
      </c>
      <c r="O46" s="77">
        <v>1</v>
      </c>
      <c r="P46" s="40">
        <f t="shared" si="11"/>
        <v>30</v>
      </c>
      <c r="Q46" s="40">
        <f t="shared" si="12"/>
        <v>290</v>
      </c>
      <c r="R46" s="81">
        <f t="shared" si="13"/>
        <v>43.93939393939394</v>
      </c>
      <c r="S46" s="93" t="s">
        <v>165</v>
      </c>
      <c r="T46" s="68">
        <v>0</v>
      </c>
      <c r="U46" s="47">
        <f t="shared" si="14"/>
        <v>290</v>
      </c>
      <c r="V46" s="207">
        <f t="shared" si="15"/>
        <v>35.80246913580247</v>
      </c>
    </row>
    <row r="47" spans="1:22" ht="29.25">
      <c r="A47" s="40">
        <v>43</v>
      </c>
      <c r="B47" s="65"/>
      <c r="C47" s="157" t="s">
        <v>148</v>
      </c>
      <c r="D47" s="158" t="s">
        <v>379</v>
      </c>
      <c r="E47" s="40">
        <v>30</v>
      </c>
      <c r="F47" s="51">
        <v>3</v>
      </c>
      <c r="G47" s="40">
        <f t="shared" si="8"/>
        <v>90</v>
      </c>
      <c r="H47" s="40">
        <v>20</v>
      </c>
      <c r="I47" s="51">
        <v>1</v>
      </c>
      <c r="J47" s="40">
        <f t="shared" si="9"/>
        <v>20</v>
      </c>
      <c r="K47" s="40">
        <v>20</v>
      </c>
      <c r="L47" s="51">
        <v>1</v>
      </c>
      <c r="M47" s="40">
        <f t="shared" si="10"/>
        <v>20</v>
      </c>
      <c r="N47" s="40">
        <v>30</v>
      </c>
      <c r="O47" s="51">
        <v>5</v>
      </c>
      <c r="P47" s="40">
        <f t="shared" si="11"/>
        <v>150</v>
      </c>
      <c r="Q47" s="40">
        <f t="shared" si="12"/>
        <v>280</v>
      </c>
      <c r="R47" s="81">
        <f t="shared" si="13"/>
        <v>42.42424242424242</v>
      </c>
      <c r="S47" s="65" t="s">
        <v>164</v>
      </c>
      <c r="T47" s="78">
        <v>0</v>
      </c>
      <c r="U47" s="47">
        <f t="shared" si="14"/>
        <v>280</v>
      </c>
      <c r="V47" s="207">
        <f t="shared" si="15"/>
        <v>34.5679012345679</v>
      </c>
    </row>
    <row r="48" spans="1:22" ht="25.5" customHeight="1">
      <c r="A48" s="40">
        <v>44</v>
      </c>
      <c r="B48" s="53"/>
      <c r="C48" s="160" t="s">
        <v>380</v>
      </c>
      <c r="D48" s="49" t="s">
        <v>381</v>
      </c>
      <c r="E48" s="99">
        <v>30</v>
      </c>
      <c r="F48" s="65">
        <v>6</v>
      </c>
      <c r="G48" s="99">
        <f t="shared" si="8"/>
        <v>180</v>
      </c>
      <c r="H48" s="40">
        <v>20</v>
      </c>
      <c r="I48" s="40">
        <v>1</v>
      </c>
      <c r="J48" s="40">
        <f t="shared" si="9"/>
        <v>20</v>
      </c>
      <c r="K48" s="40">
        <v>20</v>
      </c>
      <c r="L48" s="40">
        <v>2</v>
      </c>
      <c r="M48" s="40">
        <f t="shared" si="10"/>
        <v>40</v>
      </c>
      <c r="N48" s="40">
        <v>30</v>
      </c>
      <c r="O48" s="51">
        <v>1</v>
      </c>
      <c r="P48" s="40">
        <f t="shared" si="11"/>
        <v>30</v>
      </c>
      <c r="Q48" s="40">
        <f t="shared" si="12"/>
        <v>270</v>
      </c>
      <c r="R48" s="81">
        <f t="shared" si="13"/>
        <v>40.909090909090914</v>
      </c>
      <c r="S48" s="65" t="s">
        <v>83</v>
      </c>
      <c r="T48" s="37">
        <v>0</v>
      </c>
      <c r="U48" s="47">
        <f t="shared" si="14"/>
        <v>270</v>
      </c>
      <c r="V48" s="207">
        <f t="shared" si="15"/>
        <v>33.33333333333333</v>
      </c>
    </row>
    <row r="49" spans="1:22" s="80" customFormat="1" ht="29.25">
      <c r="A49" s="40">
        <v>45</v>
      </c>
      <c r="B49" s="40"/>
      <c r="C49" s="159" t="s">
        <v>143</v>
      </c>
      <c r="D49" s="42" t="s">
        <v>382</v>
      </c>
      <c r="E49" s="99">
        <v>30</v>
      </c>
      <c r="F49" s="93">
        <v>4</v>
      </c>
      <c r="G49" s="99">
        <f t="shared" si="8"/>
        <v>120</v>
      </c>
      <c r="H49" s="40">
        <v>20</v>
      </c>
      <c r="I49" s="40">
        <v>5</v>
      </c>
      <c r="J49" s="40">
        <f t="shared" si="9"/>
        <v>100</v>
      </c>
      <c r="K49" s="40">
        <v>20</v>
      </c>
      <c r="L49" s="40">
        <v>1</v>
      </c>
      <c r="M49" s="40">
        <f t="shared" si="10"/>
        <v>20</v>
      </c>
      <c r="N49" s="40">
        <v>30</v>
      </c>
      <c r="O49" s="51">
        <v>1</v>
      </c>
      <c r="P49" s="40">
        <f t="shared" si="11"/>
        <v>30</v>
      </c>
      <c r="Q49" s="40">
        <f t="shared" si="12"/>
        <v>270</v>
      </c>
      <c r="R49" s="81">
        <f t="shared" si="13"/>
        <v>40.909090909090914</v>
      </c>
      <c r="S49" s="65" t="s">
        <v>133</v>
      </c>
      <c r="T49" s="37">
        <v>0</v>
      </c>
      <c r="U49" s="47">
        <f t="shared" si="14"/>
        <v>270</v>
      </c>
      <c r="V49" s="207">
        <f t="shared" si="15"/>
        <v>33.33333333333333</v>
      </c>
    </row>
    <row r="50" spans="1:22" s="80" customFormat="1" ht="29.25">
      <c r="A50" s="40">
        <v>46</v>
      </c>
      <c r="B50" s="65"/>
      <c r="C50" s="157" t="s">
        <v>149</v>
      </c>
      <c r="D50" s="158" t="s">
        <v>383</v>
      </c>
      <c r="E50" s="40">
        <v>30</v>
      </c>
      <c r="F50" s="51">
        <v>6</v>
      </c>
      <c r="G50" s="40">
        <f t="shared" si="8"/>
        <v>180</v>
      </c>
      <c r="H50" s="40">
        <v>20</v>
      </c>
      <c r="I50" s="51">
        <v>1</v>
      </c>
      <c r="J50" s="40">
        <f t="shared" si="9"/>
        <v>20</v>
      </c>
      <c r="K50" s="40">
        <v>20</v>
      </c>
      <c r="L50" s="51">
        <v>2</v>
      </c>
      <c r="M50" s="40">
        <f t="shared" si="10"/>
        <v>40</v>
      </c>
      <c r="N50" s="40">
        <v>30</v>
      </c>
      <c r="O50" s="51">
        <v>1</v>
      </c>
      <c r="P50" s="40">
        <f t="shared" si="11"/>
        <v>30</v>
      </c>
      <c r="Q50" s="40">
        <f t="shared" si="12"/>
        <v>270</v>
      </c>
      <c r="R50" s="81">
        <f t="shared" si="13"/>
        <v>40.909090909090914</v>
      </c>
      <c r="S50" s="65" t="s">
        <v>164</v>
      </c>
      <c r="T50" s="78">
        <v>0</v>
      </c>
      <c r="U50" s="47">
        <f t="shared" si="14"/>
        <v>270</v>
      </c>
      <c r="V50" s="207">
        <f t="shared" si="15"/>
        <v>33.33333333333333</v>
      </c>
    </row>
    <row r="51" spans="1:22" s="78" customFormat="1" ht="46.5">
      <c r="A51" s="40">
        <v>47</v>
      </c>
      <c r="B51" s="40"/>
      <c r="C51" s="156" t="s">
        <v>384</v>
      </c>
      <c r="D51" s="46" t="s">
        <v>385</v>
      </c>
      <c r="E51" s="99">
        <v>30</v>
      </c>
      <c r="F51" s="99">
        <v>2</v>
      </c>
      <c r="G51" s="99">
        <f t="shared" si="8"/>
        <v>60</v>
      </c>
      <c r="H51" s="40">
        <v>20</v>
      </c>
      <c r="I51" s="40">
        <v>6</v>
      </c>
      <c r="J51" s="40">
        <f t="shared" si="9"/>
        <v>120</v>
      </c>
      <c r="K51" s="40">
        <v>20</v>
      </c>
      <c r="L51" s="40">
        <v>1</v>
      </c>
      <c r="M51" s="40">
        <f t="shared" si="10"/>
        <v>20</v>
      </c>
      <c r="N51" s="40">
        <v>30</v>
      </c>
      <c r="O51" s="40">
        <v>1</v>
      </c>
      <c r="P51" s="40">
        <f t="shared" si="11"/>
        <v>30</v>
      </c>
      <c r="Q51" s="40">
        <f t="shared" si="12"/>
        <v>230</v>
      </c>
      <c r="R51" s="81">
        <f t="shared" si="13"/>
        <v>34.84848484848485</v>
      </c>
      <c r="S51" s="65" t="s">
        <v>122</v>
      </c>
      <c r="T51" s="47">
        <v>0</v>
      </c>
      <c r="U51" s="47">
        <f t="shared" si="14"/>
        <v>230</v>
      </c>
      <c r="V51" s="207">
        <f t="shared" si="15"/>
        <v>28.39506172839506</v>
      </c>
    </row>
    <row r="52" spans="1:22" s="88" customFormat="1" ht="29.25">
      <c r="A52" s="40">
        <v>48</v>
      </c>
      <c r="B52" s="208"/>
      <c r="C52" s="162" t="s">
        <v>145</v>
      </c>
      <c r="D52" s="83" t="s">
        <v>386</v>
      </c>
      <c r="E52" s="99">
        <v>30</v>
      </c>
      <c r="F52" s="84">
        <v>1</v>
      </c>
      <c r="G52" s="99">
        <f t="shared" si="8"/>
        <v>30</v>
      </c>
      <c r="H52" s="40">
        <v>20</v>
      </c>
      <c r="I52" s="208">
        <v>1</v>
      </c>
      <c r="J52" s="40">
        <f t="shared" si="9"/>
        <v>20</v>
      </c>
      <c r="K52" s="40">
        <v>20</v>
      </c>
      <c r="L52" s="208">
        <v>1</v>
      </c>
      <c r="M52" s="40">
        <f t="shared" si="10"/>
        <v>20</v>
      </c>
      <c r="N52" s="40">
        <v>30</v>
      </c>
      <c r="O52" s="208">
        <v>5</v>
      </c>
      <c r="P52" s="40">
        <f t="shared" si="11"/>
        <v>150</v>
      </c>
      <c r="Q52" s="40">
        <f t="shared" si="12"/>
        <v>220</v>
      </c>
      <c r="R52" s="81">
        <f t="shared" si="13"/>
        <v>33.33333333333333</v>
      </c>
      <c r="S52" s="65" t="s">
        <v>133</v>
      </c>
      <c r="T52" s="37">
        <v>0</v>
      </c>
      <c r="U52" s="47">
        <f t="shared" si="14"/>
        <v>220</v>
      </c>
      <c r="V52" s="207">
        <f t="shared" si="15"/>
        <v>27.160493827160494</v>
      </c>
    </row>
    <row r="53" spans="1:22" s="88" customFormat="1" ht="29.25">
      <c r="A53" s="40">
        <v>49</v>
      </c>
      <c r="B53" s="40"/>
      <c r="C53" s="161" t="s">
        <v>102</v>
      </c>
      <c r="D53" s="82" t="s">
        <v>387</v>
      </c>
      <c r="E53" s="99">
        <v>30</v>
      </c>
      <c r="F53" s="99">
        <v>4</v>
      </c>
      <c r="G53" s="99">
        <f t="shared" si="8"/>
        <v>120</v>
      </c>
      <c r="H53" s="40">
        <v>20</v>
      </c>
      <c r="I53" s="40">
        <v>2</v>
      </c>
      <c r="J53" s="40">
        <f t="shared" si="9"/>
        <v>40</v>
      </c>
      <c r="K53" s="40">
        <v>20</v>
      </c>
      <c r="L53" s="40">
        <v>1</v>
      </c>
      <c r="M53" s="40">
        <f t="shared" si="10"/>
        <v>20</v>
      </c>
      <c r="N53" s="40">
        <v>30</v>
      </c>
      <c r="O53" s="40">
        <v>1</v>
      </c>
      <c r="P53" s="40">
        <f t="shared" si="11"/>
        <v>30</v>
      </c>
      <c r="Q53" s="40">
        <f t="shared" si="12"/>
        <v>210</v>
      </c>
      <c r="R53" s="81">
        <f t="shared" si="13"/>
        <v>31.818181818181817</v>
      </c>
      <c r="S53" s="65" t="s">
        <v>83</v>
      </c>
      <c r="T53" s="37">
        <v>0</v>
      </c>
      <c r="U53" s="47">
        <f t="shared" si="14"/>
        <v>210</v>
      </c>
      <c r="V53" s="207">
        <f t="shared" si="15"/>
        <v>25.925925925925924</v>
      </c>
    </row>
    <row r="54" spans="1:22" s="78" customFormat="1" ht="29.25">
      <c r="A54" s="40">
        <v>50</v>
      </c>
      <c r="B54" s="40"/>
      <c r="C54" s="159" t="s">
        <v>103</v>
      </c>
      <c r="D54" s="42" t="s">
        <v>388</v>
      </c>
      <c r="E54" s="99">
        <v>30</v>
      </c>
      <c r="F54" s="65">
        <v>4</v>
      </c>
      <c r="G54" s="99">
        <f t="shared" si="8"/>
        <v>120</v>
      </c>
      <c r="H54" s="40">
        <v>20</v>
      </c>
      <c r="I54" s="40">
        <v>2</v>
      </c>
      <c r="J54" s="40">
        <f t="shared" si="9"/>
        <v>40</v>
      </c>
      <c r="K54" s="40">
        <v>20</v>
      </c>
      <c r="L54" s="40">
        <v>1</v>
      </c>
      <c r="M54" s="40">
        <f t="shared" si="10"/>
        <v>20</v>
      </c>
      <c r="N54" s="40">
        <v>30</v>
      </c>
      <c r="O54" s="40">
        <v>1</v>
      </c>
      <c r="P54" s="40">
        <f t="shared" si="11"/>
        <v>30</v>
      </c>
      <c r="Q54" s="40">
        <f t="shared" si="12"/>
        <v>210</v>
      </c>
      <c r="R54" s="81">
        <f t="shared" si="13"/>
        <v>31.818181818181817</v>
      </c>
      <c r="S54" s="65" t="s">
        <v>83</v>
      </c>
      <c r="T54" s="37">
        <v>0</v>
      </c>
      <c r="U54" s="47">
        <f t="shared" si="14"/>
        <v>210</v>
      </c>
      <c r="V54" s="207">
        <f t="shared" si="15"/>
        <v>25.925925925925924</v>
      </c>
    </row>
    <row r="55" spans="1:22" s="78" customFormat="1" ht="29.25">
      <c r="A55" s="40">
        <v>51</v>
      </c>
      <c r="B55" s="53"/>
      <c r="C55" s="160" t="s">
        <v>104</v>
      </c>
      <c r="D55" s="49" t="s">
        <v>389</v>
      </c>
      <c r="E55" s="99">
        <v>30</v>
      </c>
      <c r="F55" s="65">
        <v>4</v>
      </c>
      <c r="G55" s="99">
        <f t="shared" si="8"/>
        <v>120</v>
      </c>
      <c r="H55" s="40">
        <v>20</v>
      </c>
      <c r="I55" s="40">
        <v>1</v>
      </c>
      <c r="J55" s="40">
        <f t="shared" si="9"/>
        <v>20</v>
      </c>
      <c r="K55" s="40">
        <v>20</v>
      </c>
      <c r="L55" s="40">
        <v>2</v>
      </c>
      <c r="M55" s="40">
        <f t="shared" si="10"/>
        <v>40</v>
      </c>
      <c r="N55" s="40">
        <v>30</v>
      </c>
      <c r="O55" s="40">
        <v>1</v>
      </c>
      <c r="P55" s="40">
        <f t="shared" si="11"/>
        <v>30</v>
      </c>
      <c r="Q55" s="40">
        <f t="shared" si="12"/>
        <v>210</v>
      </c>
      <c r="R55" s="81">
        <f t="shared" si="13"/>
        <v>31.818181818181817</v>
      </c>
      <c r="S55" s="65" t="s">
        <v>83</v>
      </c>
      <c r="T55" s="37">
        <v>0</v>
      </c>
      <c r="U55" s="47">
        <f t="shared" si="14"/>
        <v>210</v>
      </c>
      <c r="V55" s="207">
        <f t="shared" si="15"/>
        <v>25.925925925925924</v>
      </c>
    </row>
    <row r="56" spans="1:22" s="78" customFormat="1" ht="29.25">
      <c r="A56" s="40">
        <v>52</v>
      </c>
      <c r="B56" s="77" t="s">
        <v>113</v>
      </c>
      <c r="C56" s="161" t="s">
        <v>390</v>
      </c>
      <c r="D56" s="82" t="s">
        <v>391</v>
      </c>
      <c r="E56" s="77">
        <v>30</v>
      </c>
      <c r="F56" s="77">
        <v>4</v>
      </c>
      <c r="G56" s="99">
        <f t="shared" si="8"/>
        <v>120</v>
      </c>
      <c r="H56" s="77">
        <v>20</v>
      </c>
      <c r="I56" s="77">
        <v>1</v>
      </c>
      <c r="J56" s="40">
        <f t="shared" si="9"/>
        <v>20</v>
      </c>
      <c r="K56" s="77">
        <v>20</v>
      </c>
      <c r="L56" s="77">
        <v>1</v>
      </c>
      <c r="M56" s="40">
        <f t="shared" si="10"/>
        <v>20</v>
      </c>
      <c r="N56" s="77">
        <v>30</v>
      </c>
      <c r="O56" s="77">
        <v>1</v>
      </c>
      <c r="P56" s="40">
        <f t="shared" si="11"/>
        <v>30</v>
      </c>
      <c r="Q56" s="40">
        <f t="shared" si="12"/>
        <v>190</v>
      </c>
      <c r="R56" s="81">
        <f t="shared" si="13"/>
        <v>28.78787878787879</v>
      </c>
      <c r="S56" s="93" t="s">
        <v>165</v>
      </c>
      <c r="T56" s="68">
        <v>0</v>
      </c>
      <c r="U56" s="47">
        <f t="shared" si="14"/>
        <v>190</v>
      </c>
      <c r="V56" s="207">
        <f t="shared" si="15"/>
        <v>23.456790123456788</v>
      </c>
    </row>
    <row r="57" spans="1:22" s="78" customFormat="1" ht="29.25">
      <c r="A57" s="40">
        <v>53</v>
      </c>
      <c r="B57" s="77" t="s">
        <v>115</v>
      </c>
      <c r="C57" s="161" t="s">
        <v>392</v>
      </c>
      <c r="D57" s="82" t="s">
        <v>393</v>
      </c>
      <c r="E57" s="77">
        <v>30</v>
      </c>
      <c r="F57" s="77">
        <v>4</v>
      </c>
      <c r="G57" s="99">
        <f t="shared" si="8"/>
        <v>120</v>
      </c>
      <c r="H57" s="77">
        <v>20</v>
      </c>
      <c r="I57" s="77">
        <v>1</v>
      </c>
      <c r="J57" s="40">
        <f t="shared" si="9"/>
        <v>20</v>
      </c>
      <c r="K57" s="77">
        <v>20</v>
      </c>
      <c r="L57" s="77">
        <v>1</v>
      </c>
      <c r="M57" s="40">
        <f t="shared" si="10"/>
        <v>20</v>
      </c>
      <c r="N57" s="77">
        <v>30</v>
      </c>
      <c r="O57" s="77">
        <v>1</v>
      </c>
      <c r="P57" s="40">
        <f t="shared" si="11"/>
        <v>30</v>
      </c>
      <c r="Q57" s="40">
        <f t="shared" si="12"/>
        <v>190</v>
      </c>
      <c r="R57" s="81">
        <f t="shared" si="13"/>
        <v>28.78787878787879</v>
      </c>
      <c r="S57" s="93" t="s">
        <v>165</v>
      </c>
      <c r="T57" s="68">
        <v>0</v>
      </c>
      <c r="U57" s="47">
        <f t="shared" si="14"/>
        <v>190</v>
      </c>
      <c r="V57" s="207">
        <f t="shared" si="15"/>
        <v>23.456790123456788</v>
      </c>
    </row>
    <row r="58" spans="1:22" s="78" customFormat="1" ht="29.25">
      <c r="A58" s="40">
        <v>54</v>
      </c>
      <c r="B58" s="65"/>
      <c r="C58" s="157" t="s">
        <v>150</v>
      </c>
      <c r="D58" s="158" t="s">
        <v>394</v>
      </c>
      <c r="E58" s="40">
        <v>30</v>
      </c>
      <c r="F58" s="51">
        <v>4</v>
      </c>
      <c r="G58" s="40">
        <f t="shared" si="8"/>
        <v>120</v>
      </c>
      <c r="H58" s="40">
        <v>20</v>
      </c>
      <c r="I58" s="51">
        <v>1</v>
      </c>
      <c r="J58" s="40">
        <f t="shared" si="9"/>
        <v>20</v>
      </c>
      <c r="K58" s="40">
        <v>20</v>
      </c>
      <c r="L58" s="51">
        <v>1</v>
      </c>
      <c r="M58" s="40">
        <f t="shared" si="10"/>
        <v>20</v>
      </c>
      <c r="N58" s="40">
        <v>30</v>
      </c>
      <c r="O58" s="51">
        <v>1</v>
      </c>
      <c r="P58" s="40">
        <f t="shared" si="11"/>
        <v>30</v>
      </c>
      <c r="Q58" s="40">
        <f t="shared" si="12"/>
        <v>190</v>
      </c>
      <c r="R58" s="81">
        <f t="shared" si="13"/>
        <v>28.78787878787879</v>
      </c>
      <c r="S58" s="65" t="s">
        <v>164</v>
      </c>
      <c r="T58" s="78">
        <v>0</v>
      </c>
      <c r="U58" s="47">
        <f t="shared" si="14"/>
        <v>190</v>
      </c>
      <c r="V58" s="207">
        <f t="shared" si="15"/>
        <v>23.456790123456788</v>
      </c>
    </row>
    <row r="59" spans="1:22" s="78" customFormat="1" ht="29.25">
      <c r="A59" s="40">
        <v>55</v>
      </c>
      <c r="B59" s="65"/>
      <c r="C59" s="157" t="s">
        <v>151</v>
      </c>
      <c r="D59" s="158" t="s">
        <v>396</v>
      </c>
      <c r="E59" s="40">
        <v>30</v>
      </c>
      <c r="F59" s="51">
        <v>3</v>
      </c>
      <c r="G59" s="40">
        <f t="shared" si="8"/>
        <v>90</v>
      </c>
      <c r="H59" s="40">
        <v>20</v>
      </c>
      <c r="I59" s="51">
        <v>1</v>
      </c>
      <c r="J59" s="40">
        <f t="shared" si="9"/>
        <v>20</v>
      </c>
      <c r="K59" s="40">
        <v>20</v>
      </c>
      <c r="L59" s="51">
        <v>2</v>
      </c>
      <c r="M59" s="40">
        <f t="shared" si="10"/>
        <v>40</v>
      </c>
      <c r="N59" s="40">
        <v>30</v>
      </c>
      <c r="O59" s="51">
        <v>1</v>
      </c>
      <c r="P59" s="40">
        <f t="shared" si="11"/>
        <v>30</v>
      </c>
      <c r="Q59" s="40">
        <f t="shared" si="12"/>
        <v>180</v>
      </c>
      <c r="R59" s="81">
        <f t="shared" si="13"/>
        <v>27.27272727272727</v>
      </c>
      <c r="S59" s="65" t="s">
        <v>164</v>
      </c>
      <c r="T59" s="78">
        <v>0</v>
      </c>
      <c r="U59" s="47">
        <f t="shared" si="14"/>
        <v>180</v>
      </c>
      <c r="V59" s="207">
        <f t="shared" si="15"/>
        <v>22.22222222222222</v>
      </c>
    </row>
    <row r="60" spans="1:22" s="88" customFormat="1" ht="29.25">
      <c r="A60" s="40">
        <v>56</v>
      </c>
      <c r="B60" s="65"/>
      <c r="C60" s="157" t="s">
        <v>397</v>
      </c>
      <c r="D60" s="158" t="s">
        <v>398</v>
      </c>
      <c r="E60" s="40">
        <v>30</v>
      </c>
      <c r="F60" s="51">
        <v>3</v>
      </c>
      <c r="G60" s="40">
        <f t="shared" si="8"/>
        <v>90</v>
      </c>
      <c r="H60" s="40">
        <v>20</v>
      </c>
      <c r="I60" s="51">
        <v>1</v>
      </c>
      <c r="J60" s="40">
        <f t="shared" si="9"/>
        <v>20</v>
      </c>
      <c r="K60" s="40">
        <v>20</v>
      </c>
      <c r="L60" s="51">
        <v>1</v>
      </c>
      <c r="M60" s="40">
        <f t="shared" si="10"/>
        <v>20</v>
      </c>
      <c r="N60" s="40">
        <v>30</v>
      </c>
      <c r="O60" s="51">
        <v>1</v>
      </c>
      <c r="P60" s="40">
        <f t="shared" si="11"/>
        <v>30</v>
      </c>
      <c r="Q60" s="40">
        <f t="shared" si="12"/>
        <v>160</v>
      </c>
      <c r="R60" s="81">
        <f t="shared" si="13"/>
        <v>24.242424242424242</v>
      </c>
      <c r="S60" s="65" t="s">
        <v>164</v>
      </c>
      <c r="T60" s="78">
        <v>0</v>
      </c>
      <c r="U60" s="47">
        <f t="shared" si="14"/>
        <v>160</v>
      </c>
      <c r="V60" s="207">
        <f t="shared" si="15"/>
        <v>19.753086419753085</v>
      </c>
    </row>
    <row r="61" spans="1:22" ht="29.25">
      <c r="A61" s="40">
        <v>57</v>
      </c>
      <c r="B61" s="65"/>
      <c r="C61" s="157" t="s">
        <v>153</v>
      </c>
      <c r="D61" s="158" t="s">
        <v>399</v>
      </c>
      <c r="E61" s="40">
        <v>30</v>
      </c>
      <c r="F61" s="51">
        <v>3</v>
      </c>
      <c r="G61" s="40">
        <f t="shared" si="8"/>
        <v>90</v>
      </c>
      <c r="H61" s="40">
        <v>20</v>
      </c>
      <c r="I61" s="51">
        <v>1</v>
      </c>
      <c r="J61" s="40">
        <f t="shared" si="9"/>
        <v>20</v>
      </c>
      <c r="K61" s="40">
        <v>20</v>
      </c>
      <c r="L61" s="51">
        <v>1</v>
      </c>
      <c r="M61" s="40">
        <f t="shared" si="10"/>
        <v>20</v>
      </c>
      <c r="N61" s="40">
        <v>30</v>
      </c>
      <c r="O61" s="51">
        <v>1</v>
      </c>
      <c r="P61" s="40">
        <f t="shared" si="11"/>
        <v>30</v>
      </c>
      <c r="Q61" s="40">
        <f t="shared" si="12"/>
        <v>160</v>
      </c>
      <c r="R61" s="81">
        <f t="shared" si="13"/>
        <v>24.242424242424242</v>
      </c>
      <c r="S61" s="65" t="s">
        <v>164</v>
      </c>
      <c r="T61" s="78">
        <v>0</v>
      </c>
      <c r="U61" s="47">
        <f t="shared" si="14"/>
        <v>160</v>
      </c>
      <c r="V61" s="207">
        <f t="shared" si="15"/>
        <v>19.753086419753085</v>
      </c>
    </row>
    <row r="62" spans="1:22" ht="29.25">
      <c r="A62" s="40">
        <v>58</v>
      </c>
      <c r="B62" s="77" t="s">
        <v>117</v>
      </c>
      <c r="C62" s="161" t="s">
        <v>401</v>
      </c>
      <c r="D62" s="82" t="s">
        <v>402</v>
      </c>
      <c r="E62" s="77">
        <v>30</v>
      </c>
      <c r="F62" s="77">
        <v>2</v>
      </c>
      <c r="G62" s="99">
        <f t="shared" si="8"/>
        <v>60</v>
      </c>
      <c r="H62" s="77">
        <v>20</v>
      </c>
      <c r="I62" s="77">
        <v>1</v>
      </c>
      <c r="J62" s="40">
        <f t="shared" si="9"/>
        <v>20</v>
      </c>
      <c r="K62" s="77">
        <v>20</v>
      </c>
      <c r="L62" s="77">
        <v>1</v>
      </c>
      <c r="M62" s="40">
        <f t="shared" si="10"/>
        <v>20</v>
      </c>
      <c r="N62" s="77">
        <v>30</v>
      </c>
      <c r="O62" s="77">
        <v>1</v>
      </c>
      <c r="P62" s="40">
        <f t="shared" si="11"/>
        <v>30</v>
      </c>
      <c r="Q62" s="40">
        <f t="shared" si="12"/>
        <v>130</v>
      </c>
      <c r="R62" s="81">
        <f t="shared" si="13"/>
        <v>19.696969696969695</v>
      </c>
      <c r="S62" s="93" t="s">
        <v>165</v>
      </c>
      <c r="T62" s="68">
        <v>0</v>
      </c>
      <c r="U62" s="47">
        <f t="shared" si="14"/>
        <v>130</v>
      </c>
      <c r="V62" s="207">
        <f t="shared" si="15"/>
        <v>16.049382716049383</v>
      </c>
    </row>
    <row r="63" spans="1:22" ht="29.25">
      <c r="A63" s="40">
        <v>59</v>
      </c>
      <c r="B63" s="40"/>
      <c r="C63" s="156" t="s">
        <v>100</v>
      </c>
      <c r="D63" s="46" t="s">
        <v>403</v>
      </c>
      <c r="E63" s="99">
        <v>30</v>
      </c>
      <c r="F63" s="99">
        <v>1</v>
      </c>
      <c r="G63" s="99">
        <f t="shared" si="8"/>
        <v>30</v>
      </c>
      <c r="H63" s="40">
        <v>20</v>
      </c>
      <c r="I63" s="40">
        <v>1</v>
      </c>
      <c r="J63" s="40">
        <f t="shared" si="9"/>
        <v>20</v>
      </c>
      <c r="K63" s="40">
        <v>20</v>
      </c>
      <c r="L63" s="40">
        <v>1</v>
      </c>
      <c r="M63" s="40">
        <f t="shared" si="10"/>
        <v>20</v>
      </c>
      <c r="N63" s="40">
        <v>30</v>
      </c>
      <c r="O63" s="40">
        <v>1</v>
      </c>
      <c r="P63" s="40">
        <f t="shared" si="11"/>
        <v>30</v>
      </c>
      <c r="Q63" s="40">
        <f t="shared" si="12"/>
        <v>100</v>
      </c>
      <c r="R63" s="81">
        <f t="shared" si="13"/>
        <v>15.151515151515152</v>
      </c>
      <c r="S63" s="65" t="s">
        <v>83</v>
      </c>
      <c r="T63" s="37">
        <v>0</v>
      </c>
      <c r="U63" s="47">
        <f t="shared" si="14"/>
        <v>100</v>
      </c>
      <c r="V63" s="207">
        <f t="shared" si="15"/>
        <v>12.345679012345679</v>
      </c>
    </row>
    <row r="64" spans="1:22" ht="29.25">
      <c r="A64" s="40">
        <v>60</v>
      </c>
      <c r="B64" s="40"/>
      <c r="C64" s="156" t="s">
        <v>404</v>
      </c>
      <c r="D64" s="46" t="s">
        <v>405</v>
      </c>
      <c r="E64" s="99">
        <v>30</v>
      </c>
      <c r="F64" s="99">
        <v>1</v>
      </c>
      <c r="G64" s="99">
        <f t="shared" si="8"/>
        <v>30</v>
      </c>
      <c r="H64" s="40">
        <v>20</v>
      </c>
      <c r="I64" s="40">
        <v>1</v>
      </c>
      <c r="J64" s="40">
        <f t="shared" si="9"/>
        <v>20</v>
      </c>
      <c r="K64" s="40">
        <v>20</v>
      </c>
      <c r="L64" s="40">
        <v>1</v>
      </c>
      <c r="M64" s="40">
        <f t="shared" si="10"/>
        <v>20</v>
      </c>
      <c r="N64" s="40">
        <v>30</v>
      </c>
      <c r="O64" s="40">
        <v>1</v>
      </c>
      <c r="P64" s="40">
        <f t="shared" si="11"/>
        <v>30</v>
      </c>
      <c r="Q64" s="40">
        <f t="shared" si="12"/>
        <v>100</v>
      </c>
      <c r="R64" s="81">
        <f t="shared" si="13"/>
        <v>15.151515151515152</v>
      </c>
      <c r="S64" s="65" t="s">
        <v>83</v>
      </c>
      <c r="T64" s="37">
        <v>0</v>
      </c>
      <c r="U64" s="47">
        <f t="shared" si="14"/>
        <v>100</v>
      </c>
      <c r="V64" s="207">
        <f t="shared" si="15"/>
        <v>12.345679012345679</v>
      </c>
    </row>
    <row r="65" spans="1:22" ht="29.25">
      <c r="A65" s="40">
        <v>61</v>
      </c>
      <c r="B65" s="40"/>
      <c r="C65" s="159" t="s">
        <v>99</v>
      </c>
      <c r="D65" s="42" t="s">
        <v>406</v>
      </c>
      <c r="E65" s="99">
        <v>30</v>
      </c>
      <c r="F65" s="65">
        <v>1</v>
      </c>
      <c r="G65" s="99">
        <f t="shared" si="8"/>
        <v>30</v>
      </c>
      <c r="H65" s="40">
        <v>20</v>
      </c>
      <c r="I65" s="40">
        <v>1</v>
      </c>
      <c r="J65" s="40">
        <f t="shared" si="9"/>
        <v>20</v>
      </c>
      <c r="K65" s="40">
        <v>20</v>
      </c>
      <c r="L65" s="40">
        <v>1</v>
      </c>
      <c r="M65" s="40">
        <f t="shared" si="10"/>
        <v>20</v>
      </c>
      <c r="N65" s="40">
        <v>30</v>
      </c>
      <c r="O65" s="40">
        <v>1</v>
      </c>
      <c r="P65" s="40">
        <f t="shared" si="11"/>
        <v>30</v>
      </c>
      <c r="Q65" s="40">
        <f t="shared" si="12"/>
        <v>100</v>
      </c>
      <c r="R65" s="81">
        <f t="shared" si="13"/>
        <v>15.151515151515152</v>
      </c>
      <c r="S65" s="65" t="s">
        <v>83</v>
      </c>
      <c r="T65" s="37">
        <v>0</v>
      </c>
      <c r="U65" s="47">
        <f t="shared" si="14"/>
        <v>100</v>
      </c>
      <c r="V65" s="207">
        <f t="shared" si="15"/>
        <v>12.345679012345679</v>
      </c>
    </row>
    <row r="66" spans="1:22" ht="32.25" customHeight="1">
      <c r="A66" s="40">
        <v>62</v>
      </c>
      <c r="B66" s="53"/>
      <c r="C66" s="160" t="s">
        <v>125</v>
      </c>
      <c r="D66" s="49" t="s">
        <v>407</v>
      </c>
      <c r="E66" s="99">
        <v>30</v>
      </c>
      <c r="F66" s="65">
        <v>1</v>
      </c>
      <c r="G66" s="99">
        <f t="shared" si="8"/>
        <v>30</v>
      </c>
      <c r="H66" s="40">
        <v>20</v>
      </c>
      <c r="I66" s="40">
        <v>1</v>
      </c>
      <c r="J66" s="40">
        <f t="shared" si="9"/>
        <v>20</v>
      </c>
      <c r="K66" s="40">
        <v>20</v>
      </c>
      <c r="L66" s="40">
        <v>1</v>
      </c>
      <c r="M66" s="40">
        <f t="shared" si="10"/>
        <v>20</v>
      </c>
      <c r="N66" s="40">
        <v>30</v>
      </c>
      <c r="O66" s="51">
        <v>1</v>
      </c>
      <c r="P66" s="40">
        <f t="shared" si="11"/>
        <v>30</v>
      </c>
      <c r="Q66" s="40">
        <f t="shared" si="12"/>
        <v>100</v>
      </c>
      <c r="R66" s="81">
        <f t="shared" si="13"/>
        <v>15.151515151515152</v>
      </c>
      <c r="S66" s="65" t="s">
        <v>123</v>
      </c>
      <c r="T66" s="37">
        <v>0</v>
      </c>
      <c r="U66" s="47">
        <f t="shared" si="14"/>
        <v>100</v>
      </c>
      <c r="V66" s="207">
        <f t="shared" si="15"/>
        <v>12.345679012345679</v>
      </c>
    </row>
    <row r="67" spans="1:22" s="94" customFormat="1" ht="29.25">
      <c r="A67" s="40">
        <v>63</v>
      </c>
      <c r="B67" s="40"/>
      <c r="C67" s="160" t="s">
        <v>409</v>
      </c>
      <c r="D67" s="49" t="s">
        <v>410</v>
      </c>
      <c r="E67" s="99">
        <v>30</v>
      </c>
      <c r="F67" s="65">
        <v>1</v>
      </c>
      <c r="G67" s="99">
        <f t="shared" si="8"/>
        <v>30</v>
      </c>
      <c r="H67" s="40">
        <v>20</v>
      </c>
      <c r="I67" s="40">
        <v>1</v>
      </c>
      <c r="J67" s="40">
        <f t="shared" si="9"/>
        <v>20</v>
      </c>
      <c r="K67" s="40">
        <v>20</v>
      </c>
      <c r="L67" s="40">
        <v>1</v>
      </c>
      <c r="M67" s="40">
        <f t="shared" si="10"/>
        <v>20</v>
      </c>
      <c r="N67" s="40">
        <v>30</v>
      </c>
      <c r="O67" s="51">
        <v>1</v>
      </c>
      <c r="P67" s="40">
        <f t="shared" si="11"/>
        <v>30</v>
      </c>
      <c r="Q67" s="40">
        <f t="shared" si="12"/>
        <v>100</v>
      </c>
      <c r="R67" s="81">
        <f t="shared" si="13"/>
        <v>15.151515151515152</v>
      </c>
      <c r="S67" s="65" t="s">
        <v>123</v>
      </c>
      <c r="T67" s="37">
        <v>0</v>
      </c>
      <c r="U67" s="47">
        <f t="shared" si="14"/>
        <v>100</v>
      </c>
      <c r="V67" s="207">
        <f t="shared" si="15"/>
        <v>12.345679012345679</v>
      </c>
    </row>
    <row r="68" spans="1:22" s="68" customFormat="1" ht="29.25">
      <c r="A68" s="40">
        <v>64</v>
      </c>
      <c r="B68" s="181"/>
      <c r="C68" s="160" t="s">
        <v>132</v>
      </c>
      <c r="D68" s="49"/>
      <c r="E68" s="99">
        <v>30</v>
      </c>
      <c r="F68" s="93">
        <v>1</v>
      </c>
      <c r="G68" s="99">
        <f t="shared" si="8"/>
        <v>30</v>
      </c>
      <c r="H68" s="40">
        <v>20</v>
      </c>
      <c r="I68" s="40">
        <v>1</v>
      </c>
      <c r="J68" s="40">
        <f t="shared" si="9"/>
        <v>20</v>
      </c>
      <c r="K68" s="40">
        <v>20</v>
      </c>
      <c r="L68" s="40">
        <v>1</v>
      </c>
      <c r="M68" s="40">
        <f t="shared" si="10"/>
        <v>20</v>
      </c>
      <c r="N68" s="40">
        <v>30</v>
      </c>
      <c r="O68" s="77">
        <v>1</v>
      </c>
      <c r="P68" s="40">
        <f t="shared" si="11"/>
        <v>30</v>
      </c>
      <c r="Q68" s="40">
        <f t="shared" si="12"/>
        <v>100</v>
      </c>
      <c r="R68" s="81">
        <f t="shared" si="13"/>
        <v>15.151515151515152</v>
      </c>
      <c r="S68" s="93" t="s">
        <v>129</v>
      </c>
      <c r="T68" s="68">
        <v>0</v>
      </c>
      <c r="U68" s="47">
        <f t="shared" si="14"/>
        <v>100</v>
      </c>
      <c r="V68" s="207">
        <f t="shared" si="15"/>
        <v>12.345679012345679</v>
      </c>
    </row>
    <row r="69" spans="1:22" s="180" customFormat="1" ht="34.5" customHeight="1">
      <c r="A69" s="40">
        <v>65</v>
      </c>
      <c r="B69" s="77"/>
      <c r="C69" s="161" t="s">
        <v>411</v>
      </c>
      <c r="D69" s="82" t="s">
        <v>412</v>
      </c>
      <c r="E69" s="99">
        <v>30</v>
      </c>
      <c r="F69" s="99">
        <v>4</v>
      </c>
      <c r="G69" s="99">
        <f>E69*F69</f>
        <v>120</v>
      </c>
      <c r="H69" s="40">
        <v>20</v>
      </c>
      <c r="I69" s="40">
        <v>4</v>
      </c>
      <c r="J69" s="40">
        <f>H69*I69</f>
        <v>80</v>
      </c>
      <c r="K69" s="40">
        <v>20</v>
      </c>
      <c r="L69" s="40">
        <v>2</v>
      </c>
      <c r="M69" s="40">
        <f>K69*L69</f>
        <v>40</v>
      </c>
      <c r="N69" s="40">
        <v>30</v>
      </c>
      <c r="O69" s="40">
        <v>4</v>
      </c>
      <c r="P69" s="40">
        <f>N69*O69</f>
        <v>120</v>
      </c>
      <c r="Q69" s="40">
        <f>G69+J69+M69+P69</f>
        <v>360</v>
      </c>
      <c r="R69" s="81">
        <f>Q69/660*100</f>
        <v>54.54545454545454</v>
      </c>
      <c r="S69" s="93" t="s">
        <v>165</v>
      </c>
      <c r="T69" s="68">
        <v>0</v>
      </c>
      <c r="U69" s="47">
        <f>+T69+Q69</f>
        <v>360</v>
      </c>
      <c r="V69" s="207">
        <f>U69/810*100</f>
        <v>44.44444444444444</v>
      </c>
    </row>
    <row r="70" ht="52.5" customHeight="1">
      <c r="B70" s="111"/>
    </row>
    <row r="71" ht="52.5" customHeight="1">
      <c r="B71" s="111"/>
    </row>
    <row r="72" ht="52.5" customHeight="1">
      <c r="B72" s="111"/>
    </row>
  </sheetData>
  <sheetProtection/>
  <autoFilter ref="A4:V69">
    <sortState ref="A5:V72">
      <sortCondition descending="1" sortBy="value" ref="V5:V72"/>
    </sortState>
  </autoFilter>
  <mergeCells count="10">
    <mergeCell ref="R2:R3"/>
    <mergeCell ref="Q2:Q3"/>
    <mergeCell ref="A2:A3"/>
    <mergeCell ref="B2:B3"/>
    <mergeCell ref="A1:Q1"/>
    <mergeCell ref="C2:D3"/>
    <mergeCell ref="E2:G2"/>
    <mergeCell ref="H2:J2"/>
    <mergeCell ref="K2:M2"/>
    <mergeCell ref="N2:P2"/>
  </mergeCells>
  <hyperlinks>
    <hyperlink ref="C16" r:id="rId1" display="http://haamor.com/th/%E0%B9%84%E0%B8%AA%E0%B9%89%E0%B8%95%E0%B8%B4%E0%B9%88%E0%B8%87%E0%B8%AD%E0%B8%B1%E0%B8%81%E0%B9%80%E0%B8%AA%E0%B8%9A/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G11" sqref="G11"/>
    </sheetView>
  </sheetViews>
  <sheetFormatPr defaultColWidth="9.25390625" defaultRowHeight="52.5" customHeight="1"/>
  <cols>
    <col min="1" max="1" width="6.375" style="37" customWidth="1"/>
    <col min="2" max="2" width="27.00390625" style="55" hidden="1" customWidth="1"/>
    <col min="3" max="3" width="42.875" style="39" customWidth="1"/>
    <col min="4" max="4" width="33.75390625" style="39" customWidth="1"/>
    <col min="5" max="18" width="7.75390625" style="37" customWidth="1"/>
    <col min="19" max="19" width="12.25390625" style="78" customWidth="1"/>
    <col min="20" max="20" width="10.125" style="37" customWidth="1"/>
    <col min="21" max="21" width="9.25390625" style="37" customWidth="1"/>
    <col min="22" max="22" width="9.25390625" style="207" customWidth="1"/>
    <col min="23" max="16384" width="9.25390625" style="37" customWidth="1"/>
  </cols>
  <sheetData>
    <row r="1" spans="1:22" s="32" customFormat="1" ht="31.5" customHeight="1">
      <c r="A1" s="438" t="s">
        <v>30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311"/>
      <c r="S1" s="311"/>
      <c r="V1" s="204"/>
    </row>
    <row r="2" spans="1:22" s="34" customFormat="1" ht="36" customHeight="1">
      <c r="A2" s="440" t="s">
        <v>6</v>
      </c>
      <c r="B2" s="440" t="s">
        <v>32</v>
      </c>
      <c r="C2" s="442" t="s">
        <v>7</v>
      </c>
      <c r="D2" s="443"/>
      <c r="E2" s="439" t="s">
        <v>945</v>
      </c>
      <c r="F2" s="439"/>
      <c r="G2" s="439"/>
      <c r="H2" s="439" t="s">
        <v>946</v>
      </c>
      <c r="I2" s="439"/>
      <c r="J2" s="439"/>
      <c r="K2" s="439" t="s">
        <v>947</v>
      </c>
      <c r="L2" s="439"/>
      <c r="M2" s="439"/>
      <c r="N2" s="439" t="s">
        <v>948</v>
      </c>
      <c r="O2" s="439"/>
      <c r="P2" s="439"/>
      <c r="Q2" s="439" t="s">
        <v>90</v>
      </c>
      <c r="R2" s="439" t="s">
        <v>78</v>
      </c>
      <c r="S2" s="96"/>
      <c r="V2" s="205"/>
    </row>
    <row r="3" spans="1:22" s="34" customFormat="1" ht="57" customHeight="1">
      <c r="A3" s="441"/>
      <c r="B3" s="441"/>
      <c r="C3" s="444"/>
      <c r="D3" s="445"/>
      <c r="E3" s="243" t="s">
        <v>9</v>
      </c>
      <c r="F3" s="243" t="s">
        <v>5</v>
      </c>
      <c r="G3" s="243" t="s">
        <v>8</v>
      </c>
      <c r="H3" s="243" t="s">
        <v>9</v>
      </c>
      <c r="I3" s="243" t="s">
        <v>5</v>
      </c>
      <c r="J3" s="243" t="s">
        <v>8</v>
      </c>
      <c r="K3" s="243" t="s">
        <v>9</v>
      </c>
      <c r="L3" s="243" t="s">
        <v>5</v>
      </c>
      <c r="M3" s="243" t="s">
        <v>8</v>
      </c>
      <c r="N3" s="243" t="s">
        <v>9</v>
      </c>
      <c r="O3" s="243" t="s">
        <v>5</v>
      </c>
      <c r="P3" s="243" t="s">
        <v>8</v>
      </c>
      <c r="Q3" s="439"/>
      <c r="R3" s="439"/>
      <c r="S3" s="96"/>
      <c r="T3" s="34" t="s">
        <v>480</v>
      </c>
      <c r="U3" s="34" t="s">
        <v>481</v>
      </c>
      <c r="V3" s="205" t="s">
        <v>482</v>
      </c>
    </row>
    <row r="4" spans="1:19" s="34" customFormat="1" ht="42" customHeight="1" hidden="1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96"/>
    </row>
    <row r="5" spans="1:22" ht="37.5" customHeight="1">
      <c r="A5" s="40">
        <v>1</v>
      </c>
      <c r="B5" s="40" t="s">
        <v>76</v>
      </c>
      <c r="C5" s="156" t="s">
        <v>944</v>
      </c>
      <c r="D5" s="46" t="s">
        <v>320</v>
      </c>
      <c r="E5" s="99">
        <v>30</v>
      </c>
      <c r="F5" s="99">
        <v>9</v>
      </c>
      <c r="G5" s="99">
        <f aca="true" t="shared" si="0" ref="G5:G36">E5*F5</f>
        <v>270</v>
      </c>
      <c r="H5" s="40">
        <v>20</v>
      </c>
      <c r="I5" s="40">
        <v>4</v>
      </c>
      <c r="J5" s="40">
        <f aca="true" t="shared" si="1" ref="J5:J36">H5*I5</f>
        <v>80</v>
      </c>
      <c r="K5" s="40">
        <v>20</v>
      </c>
      <c r="L5" s="40">
        <v>1</v>
      </c>
      <c r="M5" s="40">
        <f aca="true" t="shared" si="2" ref="M5:M36">K5*L5</f>
        <v>20</v>
      </c>
      <c r="N5" s="40">
        <v>30</v>
      </c>
      <c r="O5" s="40">
        <v>5</v>
      </c>
      <c r="P5" s="40">
        <f aca="true" t="shared" si="3" ref="P5:P36">N5*O5</f>
        <v>150</v>
      </c>
      <c r="Q5" s="40">
        <f aca="true" t="shared" si="4" ref="Q5:Q36">G5+J5+M5+P5</f>
        <v>520</v>
      </c>
      <c r="R5" s="81">
        <f aca="true" t="shared" si="5" ref="R5:R36">Q5/660*100</f>
        <v>78.78787878787878</v>
      </c>
      <c r="S5" s="65" t="s">
        <v>122</v>
      </c>
      <c r="T5" s="47">
        <v>150</v>
      </c>
      <c r="U5" s="47">
        <f aca="true" t="shared" si="6" ref="U5:U36">+T5+Q5</f>
        <v>670</v>
      </c>
      <c r="V5" s="207">
        <f aca="true" t="shared" si="7" ref="V5:V36">U5/810*100</f>
        <v>82.71604938271605</v>
      </c>
    </row>
    <row r="6" spans="1:22" ht="37.5" customHeight="1">
      <c r="A6" s="40">
        <v>2</v>
      </c>
      <c r="B6" s="40" t="s">
        <v>77</v>
      </c>
      <c r="C6" s="156" t="s">
        <v>321</v>
      </c>
      <c r="D6" s="46" t="s">
        <v>322</v>
      </c>
      <c r="E6" s="99">
        <v>30</v>
      </c>
      <c r="F6" s="99">
        <v>9</v>
      </c>
      <c r="G6" s="99">
        <f t="shared" si="0"/>
        <v>270</v>
      </c>
      <c r="H6" s="40">
        <v>20</v>
      </c>
      <c r="I6" s="40">
        <v>2</v>
      </c>
      <c r="J6" s="40">
        <f t="shared" si="1"/>
        <v>40</v>
      </c>
      <c r="K6" s="40">
        <v>20</v>
      </c>
      <c r="L6" s="40">
        <v>1</v>
      </c>
      <c r="M6" s="40">
        <f t="shared" si="2"/>
        <v>20</v>
      </c>
      <c r="N6" s="40">
        <v>30</v>
      </c>
      <c r="O6" s="40">
        <v>5</v>
      </c>
      <c r="P6" s="40">
        <f t="shared" si="3"/>
        <v>150</v>
      </c>
      <c r="Q6" s="40">
        <f t="shared" si="4"/>
        <v>480</v>
      </c>
      <c r="R6" s="81">
        <f t="shared" si="5"/>
        <v>72.72727272727273</v>
      </c>
      <c r="S6" s="65" t="s">
        <v>122</v>
      </c>
      <c r="T6" s="47">
        <v>150</v>
      </c>
      <c r="U6" s="47">
        <f t="shared" si="6"/>
        <v>630</v>
      </c>
      <c r="V6" s="207">
        <f t="shared" si="7"/>
        <v>77.77777777777779</v>
      </c>
    </row>
    <row r="7" spans="1:22" ht="37.5" customHeight="1">
      <c r="A7" s="40">
        <v>3</v>
      </c>
      <c r="B7" s="40"/>
      <c r="C7" s="156" t="s">
        <v>323</v>
      </c>
      <c r="D7" s="46" t="s">
        <v>324</v>
      </c>
      <c r="E7" s="99">
        <v>30</v>
      </c>
      <c r="F7" s="99">
        <v>9</v>
      </c>
      <c r="G7" s="99">
        <f t="shared" si="0"/>
        <v>270</v>
      </c>
      <c r="H7" s="40">
        <v>20</v>
      </c>
      <c r="I7" s="40">
        <v>1</v>
      </c>
      <c r="J7" s="40">
        <f t="shared" si="1"/>
        <v>20</v>
      </c>
      <c r="K7" s="40">
        <v>20</v>
      </c>
      <c r="L7" s="40">
        <v>1</v>
      </c>
      <c r="M7" s="40">
        <f t="shared" si="2"/>
        <v>20</v>
      </c>
      <c r="N7" s="40">
        <v>30</v>
      </c>
      <c r="O7" s="40">
        <v>5</v>
      </c>
      <c r="P7" s="40">
        <f t="shared" si="3"/>
        <v>150</v>
      </c>
      <c r="Q7" s="40">
        <f t="shared" si="4"/>
        <v>460</v>
      </c>
      <c r="R7" s="81">
        <f t="shared" si="5"/>
        <v>69.6969696969697</v>
      </c>
      <c r="S7" s="65" t="s">
        <v>83</v>
      </c>
      <c r="T7" s="47">
        <v>150</v>
      </c>
      <c r="U7" s="47">
        <f t="shared" si="6"/>
        <v>610</v>
      </c>
      <c r="V7" s="207">
        <f t="shared" si="7"/>
        <v>75.30864197530865</v>
      </c>
    </row>
    <row r="8" spans="1:22" ht="37.5" customHeight="1">
      <c r="A8" s="40">
        <v>4</v>
      </c>
      <c r="B8" s="65"/>
      <c r="C8" s="157" t="s">
        <v>325</v>
      </c>
      <c r="D8" s="158" t="s">
        <v>326</v>
      </c>
      <c r="E8" s="40">
        <v>30</v>
      </c>
      <c r="F8" s="51">
        <v>9</v>
      </c>
      <c r="G8" s="40">
        <f t="shared" si="0"/>
        <v>270</v>
      </c>
      <c r="H8" s="40">
        <v>20</v>
      </c>
      <c r="I8" s="51">
        <v>1</v>
      </c>
      <c r="J8" s="40">
        <f t="shared" si="1"/>
        <v>20</v>
      </c>
      <c r="K8" s="40">
        <v>20</v>
      </c>
      <c r="L8" s="51">
        <v>1</v>
      </c>
      <c r="M8" s="40">
        <f t="shared" si="2"/>
        <v>20</v>
      </c>
      <c r="N8" s="40">
        <v>30</v>
      </c>
      <c r="O8" s="51">
        <v>5</v>
      </c>
      <c r="P8" s="40">
        <f t="shared" si="3"/>
        <v>150</v>
      </c>
      <c r="Q8" s="40">
        <f t="shared" si="4"/>
        <v>460</v>
      </c>
      <c r="R8" s="81">
        <f t="shared" si="5"/>
        <v>69.6969696969697</v>
      </c>
      <c r="S8" s="65" t="s">
        <v>155</v>
      </c>
      <c r="T8" s="47">
        <v>150</v>
      </c>
      <c r="U8" s="47">
        <f t="shared" si="6"/>
        <v>610</v>
      </c>
      <c r="V8" s="207">
        <f t="shared" si="7"/>
        <v>75.30864197530865</v>
      </c>
    </row>
    <row r="9" spans="1:22" ht="37.5" customHeight="1">
      <c r="A9" s="40">
        <v>5</v>
      </c>
      <c r="B9" s="40" t="s">
        <v>70</v>
      </c>
      <c r="C9" s="159" t="s">
        <v>329</v>
      </c>
      <c r="D9" s="42" t="s">
        <v>330</v>
      </c>
      <c r="E9" s="99">
        <v>30</v>
      </c>
      <c r="F9" s="99">
        <v>6</v>
      </c>
      <c r="G9" s="99">
        <f t="shared" si="0"/>
        <v>180</v>
      </c>
      <c r="H9" s="40">
        <v>20</v>
      </c>
      <c r="I9" s="40">
        <v>4</v>
      </c>
      <c r="J9" s="40">
        <f t="shared" si="1"/>
        <v>80</v>
      </c>
      <c r="K9" s="40">
        <v>20</v>
      </c>
      <c r="L9" s="40">
        <v>1</v>
      </c>
      <c r="M9" s="40">
        <f t="shared" si="2"/>
        <v>20</v>
      </c>
      <c r="N9" s="40">
        <v>30</v>
      </c>
      <c r="O9" s="40">
        <v>5</v>
      </c>
      <c r="P9" s="40">
        <f t="shared" si="3"/>
        <v>150</v>
      </c>
      <c r="Q9" s="40">
        <f t="shared" si="4"/>
        <v>430</v>
      </c>
      <c r="R9" s="81">
        <f t="shared" si="5"/>
        <v>65.15151515151516</v>
      </c>
      <c r="S9" s="65" t="s">
        <v>122</v>
      </c>
      <c r="T9" s="47">
        <v>150</v>
      </c>
      <c r="U9" s="47">
        <f t="shared" si="6"/>
        <v>580</v>
      </c>
      <c r="V9" s="207">
        <f t="shared" si="7"/>
        <v>71.60493827160494</v>
      </c>
    </row>
    <row r="10" spans="1:22" ht="37.5" customHeight="1">
      <c r="A10" s="40">
        <v>6</v>
      </c>
      <c r="B10" s="53" t="s">
        <v>71</v>
      </c>
      <c r="C10" s="160" t="s">
        <v>15</v>
      </c>
      <c r="D10" s="49" t="s">
        <v>333</v>
      </c>
      <c r="E10" s="99">
        <v>30</v>
      </c>
      <c r="F10" s="65">
        <v>6</v>
      </c>
      <c r="G10" s="99">
        <f t="shared" si="0"/>
        <v>180</v>
      </c>
      <c r="H10" s="40">
        <v>20</v>
      </c>
      <c r="I10" s="40">
        <v>4</v>
      </c>
      <c r="J10" s="40">
        <f t="shared" si="1"/>
        <v>80</v>
      </c>
      <c r="K10" s="40">
        <v>20</v>
      </c>
      <c r="L10" s="40">
        <v>1</v>
      </c>
      <c r="M10" s="40">
        <f t="shared" si="2"/>
        <v>20</v>
      </c>
      <c r="N10" s="40">
        <v>30</v>
      </c>
      <c r="O10" s="51">
        <v>5</v>
      </c>
      <c r="P10" s="40">
        <f t="shared" si="3"/>
        <v>150</v>
      </c>
      <c r="Q10" s="40">
        <f t="shared" si="4"/>
        <v>430</v>
      </c>
      <c r="R10" s="81">
        <f t="shared" si="5"/>
        <v>65.15151515151516</v>
      </c>
      <c r="S10" s="65" t="s">
        <v>122</v>
      </c>
      <c r="T10" s="47">
        <v>150</v>
      </c>
      <c r="U10" s="47">
        <f t="shared" si="6"/>
        <v>580</v>
      </c>
      <c r="V10" s="207">
        <f t="shared" si="7"/>
        <v>71.60493827160494</v>
      </c>
    </row>
    <row r="11" spans="1:22" ht="37.5" customHeight="1">
      <c r="A11" s="40">
        <v>7</v>
      </c>
      <c r="B11" s="53"/>
      <c r="C11" s="160" t="s">
        <v>334</v>
      </c>
      <c r="D11" s="49" t="s">
        <v>335</v>
      </c>
      <c r="E11" s="99">
        <v>30</v>
      </c>
      <c r="F11" s="65">
        <v>6</v>
      </c>
      <c r="G11" s="99">
        <f t="shared" si="0"/>
        <v>180</v>
      </c>
      <c r="H11" s="40">
        <v>20</v>
      </c>
      <c r="I11" s="40">
        <v>4</v>
      </c>
      <c r="J11" s="40">
        <f t="shared" si="1"/>
        <v>80</v>
      </c>
      <c r="K11" s="40">
        <v>20</v>
      </c>
      <c r="L11" s="40">
        <v>1</v>
      </c>
      <c r="M11" s="40">
        <f t="shared" si="2"/>
        <v>20</v>
      </c>
      <c r="N11" s="40">
        <v>30</v>
      </c>
      <c r="O11" s="51">
        <v>5</v>
      </c>
      <c r="P11" s="40">
        <f t="shared" si="3"/>
        <v>150</v>
      </c>
      <c r="Q11" s="40">
        <f t="shared" si="4"/>
        <v>430</v>
      </c>
      <c r="R11" s="81">
        <f t="shared" si="5"/>
        <v>65.15151515151516</v>
      </c>
      <c r="S11" s="65" t="s">
        <v>133</v>
      </c>
      <c r="T11" s="47">
        <v>150</v>
      </c>
      <c r="U11" s="47">
        <f t="shared" si="6"/>
        <v>580</v>
      </c>
      <c r="V11" s="207">
        <f t="shared" si="7"/>
        <v>71.60493827160494</v>
      </c>
    </row>
    <row r="12" spans="1:22" ht="57" customHeight="1">
      <c r="A12" s="40">
        <v>8</v>
      </c>
      <c r="B12" s="53"/>
      <c r="C12" s="160" t="s">
        <v>336</v>
      </c>
      <c r="D12" s="49" t="s">
        <v>337</v>
      </c>
      <c r="E12" s="99">
        <v>30</v>
      </c>
      <c r="F12" s="93">
        <v>6</v>
      </c>
      <c r="G12" s="99">
        <f t="shared" si="0"/>
        <v>180</v>
      </c>
      <c r="H12" s="40">
        <v>20</v>
      </c>
      <c r="I12" s="40">
        <v>4</v>
      </c>
      <c r="J12" s="40">
        <f t="shared" si="1"/>
        <v>80</v>
      </c>
      <c r="K12" s="40">
        <v>20</v>
      </c>
      <c r="L12" s="40">
        <v>1</v>
      </c>
      <c r="M12" s="40">
        <f t="shared" si="2"/>
        <v>20</v>
      </c>
      <c r="N12" s="40">
        <v>30</v>
      </c>
      <c r="O12" s="51">
        <v>5</v>
      </c>
      <c r="P12" s="40">
        <f t="shared" si="3"/>
        <v>150</v>
      </c>
      <c r="Q12" s="40">
        <f t="shared" si="4"/>
        <v>430</v>
      </c>
      <c r="R12" s="81">
        <f t="shared" si="5"/>
        <v>65.15151515151516</v>
      </c>
      <c r="S12" s="65" t="s">
        <v>164</v>
      </c>
      <c r="T12" s="47">
        <v>150</v>
      </c>
      <c r="U12" s="47">
        <f t="shared" si="6"/>
        <v>580</v>
      </c>
      <c r="V12" s="207">
        <f t="shared" si="7"/>
        <v>71.60493827160494</v>
      </c>
    </row>
    <row r="13" spans="1:22" ht="57.75" customHeight="1">
      <c r="A13" s="40">
        <v>9</v>
      </c>
      <c r="B13" s="53"/>
      <c r="C13" s="160" t="s">
        <v>338</v>
      </c>
      <c r="D13" s="49" t="s">
        <v>337</v>
      </c>
      <c r="E13" s="99">
        <v>30</v>
      </c>
      <c r="F13" s="93">
        <v>6</v>
      </c>
      <c r="G13" s="99">
        <f t="shared" si="0"/>
        <v>180</v>
      </c>
      <c r="H13" s="40">
        <v>20</v>
      </c>
      <c r="I13" s="40">
        <v>4</v>
      </c>
      <c r="J13" s="40">
        <f t="shared" si="1"/>
        <v>80</v>
      </c>
      <c r="K13" s="40">
        <v>20</v>
      </c>
      <c r="L13" s="40">
        <v>1</v>
      </c>
      <c r="M13" s="40">
        <f t="shared" si="2"/>
        <v>20</v>
      </c>
      <c r="N13" s="40">
        <v>30</v>
      </c>
      <c r="O13" s="51">
        <v>5</v>
      </c>
      <c r="P13" s="40">
        <f t="shared" si="3"/>
        <v>150</v>
      </c>
      <c r="Q13" s="40">
        <f t="shared" si="4"/>
        <v>430</v>
      </c>
      <c r="R13" s="81">
        <f t="shared" si="5"/>
        <v>65.15151515151516</v>
      </c>
      <c r="S13" s="65" t="s">
        <v>133</v>
      </c>
      <c r="T13" s="47">
        <v>150</v>
      </c>
      <c r="U13" s="47">
        <f t="shared" si="6"/>
        <v>580</v>
      </c>
      <c r="V13" s="207">
        <f t="shared" si="7"/>
        <v>71.60493827160494</v>
      </c>
    </row>
    <row r="14" spans="1:22" ht="37.5" customHeight="1">
      <c r="A14" s="40">
        <v>10</v>
      </c>
      <c r="B14" s="77" t="s">
        <v>107</v>
      </c>
      <c r="C14" s="161" t="s">
        <v>339</v>
      </c>
      <c r="D14" s="82" t="s">
        <v>340</v>
      </c>
      <c r="E14" s="77">
        <v>30</v>
      </c>
      <c r="F14" s="77">
        <v>6</v>
      </c>
      <c r="G14" s="99">
        <f t="shared" si="0"/>
        <v>180</v>
      </c>
      <c r="H14" s="77">
        <v>20</v>
      </c>
      <c r="I14" s="77">
        <v>4</v>
      </c>
      <c r="J14" s="40">
        <f t="shared" si="1"/>
        <v>80</v>
      </c>
      <c r="K14" s="77">
        <v>20</v>
      </c>
      <c r="L14" s="77">
        <v>1</v>
      </c>
      <c r="M14" s="40">
        <f t="shared" si="2"/>
        <v>20</v>
      </c>
      <c r="N14" s="77">
        <v>30</v>
      </c>
      <c r="O14" s="77">
        <v>5</v>
      </c>
      <c r="P14" s="40">
        <f t="shared" si="3"/>
        <v>150</v>
      </c>
      <c r="Q14" s="40">
        <f t="shared" si="4"/>
        <v>430</v>
      </c>
      <c r="R14" s="81">
        <f t="shared" si="5"/>
        <v>65.15151515151516</v>
      </c>
      <c r="S14" s="93" t="s">
        <v>165</v>
      </c>
      <c r="T14" s="47">
        <v>150</v>
      </c>
      <c r="U14" s="47">
        <f t="shared" si="6"/>
        <v>580</v>
      </c>
      <c r="V14" s="207">
        <f t="shared" si="7"/>
        <v>71.60493827160494</v>
      </c>
    </row>
    <row r="15" spans="1:22" ht="37.5" customHeight="1">
      <c r="A15" s="40">
        <v>11</v>
      </c>
      <c r="B15" s="40" t="s">
        <v>69</v>
      </c>
      <c r="C15" s="156" t="s">
        <v>13</v>
      </c>
      <c r="D15" s="46" t="s">
        <v>348</v>
      </c>
      <c r="E15" s="99">
        <v>30</v>
      </c>
      <c r="F15" s="99">
        <v>6</v>
      </c>
      <c r="G15" s="99">
        <f t="shared" si="0"/>
        <v>180</v>
      </c>
      <c r="H15" s="40">
        <v>20</v>
      </c>
      <c r="I15" s="40">
        <v>4</v>
      </c>
      <c r="J15" s="40">
        <f t="shared" si="1"/>
        <v>80</v>
      </c>
      <c r="K15" s="40">
        <v>20</v>
      </c>
      <c r="L15" s="40">
        <v>1</v>
      </c>
      <c r="M15" s="40">
        <f t="shared" si="2"/>
        <v>20</v>
      </c>
      <c r="N15" s="40">
        <v>30</v>
      </c>
      <c r="O15" s="40">
        <v>5</v>
      </c>
      <c r="P15" s="40">
        <f t="shared" si="3"/>
        <v>150</v>
      </c>
      <c r="Q15" s="40">
        <f t="shared" si="4"/>
        <v>430</v>
      </c>
      <c r="R15" s="81">
        <f t="shared" si="5"/>
        <v>65.15151515151516</v>
      </c>
      <c r="S15" s="65" t="s">
        <v>122</v>
      </c>
      <c r="T15" s="47">
        <v>150</v>
      </c>
      <c r="U15" s="47">
        <f t="shared" si="6"/>
        <v>580</v>
      </c>
      <c r="V15" s="207">
        <f t="shared" si="7"/>
        <v>71.60493827160494</v>
      </c>
    </row>
    <row r="16" spans="1:22" s="68" customFormat="1" ht="37.5" customHeight="1">
      <c r="A16" s="40">
        <v>12</v>
      </c>
      <c r="B16" s="40"/>
      <c r="C16" s="244" t="s">
        <v>19</v>
      </c>
      <c r="D16" s="49" t="s">
        <v>343</v>
      </c>
      <c r="E16" s="99">
        <v>30</v>
      </c>
      <c r="F16" s="65">
        <v>6</v>
      </c>
      <c r="G16" s="99">
        <f t="shared" si="0"/>
        <v>180</v>
      </c>
      <c r="H16" s="40">
        <v>20</v>
      </c>
      <c r="I16" s="40">
        <v>3</v>
      </c>
      <c r="J16" s="40">
        <f t="shared" si="1"/>
        <v>60</v>
      </c>
      <c r="K16" s="40">
        <v>20</v>
      </c>
      <c r="L16" s="40">
        <v>1</v>
      </c>
      <c r="M16" s="40">
        <f t="shared" si="2"/>
        <v>20</v>
      </c>
      <c r="N16" s="40">
        <v>30</v>
      </c>
      <c r="O16" s="51">
        <v>5</v>
      </c>
      <c r="P16" s="40">
        <f t="shared" si="3"/>
        <v>150</v>
      </c>
      <c r="Q16" s="40">
        <f t="shared" si="4"/>
        <v>410</v>
      </c>
      <c r="R16" s="81">
        <f t="shared" si="5"/>
        <v>62.121212121212125</v>
      </c>
      <c r="S16" s="65" t="s">
        <v>83</v>
      </c>
      <c r="T16" s="47">
        <v>150</v>
      </c>
      <c r="U16" s="47">
        <f t="shared" si="6"/>
        <v>560</v>
      </c>
      <c r="V16" s="207">
        <f t="shared" si="7"/>
        <v>69.1358024691358</v>
      </c>
    </row>
    <row r="17" spans="1:22" ht="57" customHeight="1">
      <c r="A17" s="40">
        <v>13</v>
      </c>
      <c r="B17" s="65"/>
      <c r="C17" s="160" t="s">
        <v>346</v>
      </c>
      <c r="D17" s="49" t="s">
        <v>347</v>
      </c>
      <c r="E17" s="99">
        <v>30</v>
      </c>
      <c r="F17" s="93">
        <v>4</v>
      </c>
      <c r="G17" s="99">
        <f t="shared" si="0"/>
        <v>120</v>
      </c>
      <c r="H17" s="40">
        <v>20</v>
      </c>
      <c r="I17" s="40">
        <v>6</v>
      </c>
      <c r="J17" s="40">
        <f t="shared" si="1"/>
        <v>120</v>
      </c>
      <c r="K17" s="40">
        <v>20</v>
      </c>
      <c r="L17" s="40">
        <v>1</v>
      </c>
      <c r="M17" s="40">
        <f t="shared" si="2"/>
        <v>20</v>
      </c>
      <c r="N17" s="40">
        <v>30</v>
      </c>
      <c r="O17" s="51">
        <v>5</v>
      </c>
      <c r="P17" s="40">
        <f t="shared" si="3"/>
        <v>150</v>
      </c>
      <c r="Q17" s="40">
        <f t="shared" si="4"/>
        <v>410</v>
      </c>
      <c r="R17" s="81">
        <f t="shared" si="5"/>
        <v>62.121212121212125</v>
      </c>
      <c r="S17" s="65" t="s">
        <v>133</v>
      </c>
      <c r="T17" s="47">
        <v>150</v>
      </c>
      <c r="U17" s="47">
        <f t="shared" si="6"/>
        <v>560</v>
      </c>
      <c r="V17" s="207">
        <f t="shared" si="7"/>
        <v>69.1358024691358</v>
      </c>
    </row>
    <row r="18" spans="1:22" ht="37.5" customHeight="1">
      <c r="A18" s="40">
        <v>14</v>
      </c>
      <c r="B18" s="40"/>
      <c r="C18" s="159" t="s">
        <v>93</v>
      </c>
      <c r="D18" s="42" t="s">
        <v>349</v>
      </c>
      <c r="E18" s="99">
        <v>30</v>
      </c>
      <c r="F18" s="99">
        <v>6</v>
      </c>
      <c r="G18" s="99">
        <f t="shared" si="0"/>
        <v>180</v>
      </c>
      <c r="H18" s="40">
        <v>20</v>
      </c>
      <c r="I18" s="40">
        <v>1</v>
      </c>
      <c r="J18" s="40">
        <f t="shared" si="1"/>
        <v>20</v>
      </c>
      <c r="K18" s="40">
        <v>20</v>
      </c>
      <c r="L18" s="40">
        <v>2</v>
      </c>
      <c r="M18" s="40">
        <f t="shared" si="2"/>
        <v>40</v>
      </c>
      <c r="N18" s="40">
        <v>30</v>
      </c>
      <c r="O18" s="40">
        <v>5</v>
      </c>
      <c r="P18" s="40">
        <f t="shared" si="3"/>
        <v>150</v>
      </c>
      <c r="Q18" s="40">
        <f t="shared" si="4"/>
        <v>390</v>
      </c>
      <c r="R18" s="81">
        <f t="shared" si="5"/>
        <v>59.09090909090909</v>
      </c>
      <c r="S18" s="65" t="s">
        <v>83</v>
      </c>
      <c r="T18" s="47">
        <v>150</v>
      </c>
      <c r="U18" s="47">
        <f t="shared" si="6"/>
        <v>540</v>
      </c>
      <c r="V18" s="207">
        <f t="shared" si="7"/>
        <v>66.66666666666666</v>
      </c>
    </row>
    <row r="19" spans="1:22" ht="37.5" customHeight="1">
      <c r="A19" s="40">
        <v>15</v>
      </c>
      <c r="B19" s="40"/>
      <c r="C19" s="160" t="s">
        <v>352</v>
      </c>
      <c r="D19" s="49" t="s">
        <v>353</v>
      </c>
      <c r="E19" s="99">
        <v>30</v>
      </c>
      <c r="F19" s="93">
        <v>6</v>
      </c>
      <c r="G19" s="99">
        <f t="shared" si="0"/>
        <v>180</v>
      </c>
      <c r="H19" s="40">
        <v>20</v>
      </c>
      <c r="I19" s="40">
        <v>2</v>
      </c>
      <c r="J19" s="40">
        <f t="shared" si="1"/>
        <v>40</v>
      </c>
      <c r="K19" s="40">
        <v>20</v>
      </c>
      <c r="L19" s="40">
        <v>1</v>
      </c>
      <c r="M19" s="40">
        <f t="shared" si="2"/>
        <v>20</v>
      </c>
      <c r="N19" s="40">
        <v>30</v>
      </c>
      <c r="O19" s="51">
        <v>5</v>
      </c>
      <c r="P19" s="40">
        <f t="shared" si="3"/>
        <v>150</v>
      </c>
      <c r="Q19" s="40">
        <f t="shared" si="4"/>
        <v>390</v>
      </c>
      <c r="R19" s="81">
        <f t="shared" si="5"/>
        <v>59.09090909090909</v>
      </c>
      <c r="S19" s="65" t="s">
        <v>133</v>
      </c>
      <c r="T19" s="47">
        <v>150</v>
      </c>
      <c r="U19" s="47">
        <f t="shared" si="6"/>
        <v>540</v>
      </c>
      <c r="V19" s="207">
        <f t="shared" si="7"/>
        <v>66.66666666666666</v>
      </c>
    </row>
    <row r="20" spans="1:22" ht="37.5" customHeight="1">
      <c r="A20" s="40">
        <v>16</v>
      </c>
      <c r="B20" s="65"/>
      <c r="C20" s="157" t="s">
        <v>360</v>
      </c>
      <c r="D20" s="158" t="s">
        <v>359</v>
      </c>
      <c r="E20" s="40">
        <v>30</v>
      </c>
      <c r="F20" s="51">
        <v>6</v>
      </c>
      <c r="G20" s="40">
        <f t="shared" si="0"/>
        <v>180</v>
      </c>
      <c r="H20" s="40">
        <v>20</v>
      </c>
      <c r="I20" s="51">
        <v>2</v>
      </c>
      <c r="J20" s="40">
        <f t="shared" si="1"/>
        <v>40</v>
      </c>
      <c r="K20" s="40">
        <v>20</v>
      </c>
      <c r="L20" s="51">
        <v>1</v>
      </c>
      <c r="M20" s="40">
        <f t="shared" si="2"/>
        <v>20</v>
      </c>
      <c r="N20" s="40">
        <v>30</v>
      </c>
      <c r="O20" s="51">
        <v>5</v>
      </c>
      <c r="P20" s="40">
        <f t="shared" si="3"/>
        <v>150</v>
      </c>
      <c r="Q20" s="40">
        <f t="shared" si="4"/>
        <v>390</v>
      </c>
      <c r="R20" s="81">
        <f t="shared" si="5"/>
        <v>59.09090909090909</v>
      </c>
      <c r="S20" s="65" t="s">
        <v>164</v>
      </c>
      <c r="T20" s="47">
        <v>150</v>
      </c>
      <c r="U20" s="47">
        <f t="shared" si="6"/>
        <v>540</v>
      </c>
      <c r="V20" s="207">
        <f t="shared" si="7"/>
        <v>66.66666666666666</v>
      </c>
    </row>
    <row r="21" spans="1:22" ht="37.5" customHeight="1">
      <c r="A21" s="40">
        <v>17</v>
      </c>
      <c r="B21" s="65"/>
      <c r="C21" s="157" t="s">
        <v>154</v>
      </c>
      <c r="D21" s="158" t="s">
        <v>365</v>
      </c>
      <c r="E21" s="40">
        <v>30</v>
      </c>
      <c r="F21" s="51">
        <v>3</v>
      </c>
      <c r="G21" s="40">
        <f t="shared" si="0"/>
        <v>90</v>
      </c>
      <c r="H21" s="40">
        <v>20</v>
      </c>
      <c r="I21" s="51">
        <v>2</v>
      </c>
      <c r="J21" s="40">
        <f t="shared" si="1"/>
        <v>40</v>
      </c>
      <c r="K21" s="40">
        <v>20</v>
      </c>
      <c r="L21" s="51">
        <v>4</v>
      </c>
      <c r="M21" s="40">
        <f t="shared" si="2"/>
        <v>80</v>
      </c>
      <c r="N21" s="40">
        <v>30</v>
      </c>
      <c r="O21" s="51">
        <v>5</v>
      </c>
      <c r="P21" s="40">
        <f t="shared" si="3"/>
        <v>150</v>
      </c>
      <c r="Q21" s="40">
        <f t="shared" si="4"/>
        <v>360</v>
      </c>
      <c r="R21" s="81">
        <f t="shared" si="5"/>
        <v>54.54545454545454</v>
      </c>
      <c r="S21" s="65" t="s">
        <v>155</v>
      </c>
      <c r="T21" s="47">
        <v>150</v>
      </c>
      <c r="U21" s="47">
        <f t="shared" si="6"/>
        <v>510</v>
      </c>
      <c r="V21" s="207">
        <f t="shared" si="7"/>
        <v>62.96296296296296</v>
      </c>
    </row>
    <row r="22" spans="1:22" ht="37.5" customHeight="1">
      <c r="A22" s="40">
        <v>18</v>
      </c>
      <c r="B22" s="65"/>
      <c r="C22" s="157" t="s">
        <v>160</v>
      </c>
      <c r="D22" s="158" t="s">
        <v>366</v>
      </c>
      <c r="E22" s="40">
        <v>30</v>
      </c>
      <c r="F22" s="51">
        <v>6</v>
      </c>
      <c r="G22" s="40">
        <f t="shared" si="0"/>
        <v>180</v>
      </c>
      <c r="H22" s="40">
        <v>20</v>
      </c>
      <c r="I22" s="51">
        <v>2</v>
      </c>
      <c r="J22" s="40">
        <f t="shared" si="1"/>
        <v>40</v>
      </c>
      <c r="K22" s="40">
        <v>20</v>
      </c>
      <c r="L22" s="51">
        <v>1</v>
      </c>
      <c r="M22" s="40">
        <f t="shared" si="2"/>
        <v>20</v>
      </c>
      <c r="N22" s="40">
        <v>30</v>
      </c>
      <c r="O22" s="51">
        <v>4</v>
      </c>
      <c r="P22" s="40">
        <f t="shared" si="3"/>
        <v>120</v>
      </c>
      <c r="Q22" s="40">
        <f t="shared" si="4"/>
        <v>360</v>
      </c>
      <c r="R22" s="81">
        <f t="shared" si="5"/>
        <v>54.54545454545454</v>
      </c>
      <c r="S22" s="65" t="s">
        <v>164</v>
      </c>
      <c r="T22" s="47">
        <v>150</v>
      </c>
      <c r="U22" s="47">
        <f t="shared" si="6"/>
        <v>510</v>
      </c>
      <c r="V22" s="207">
        <f t="shared" si="7"/>
        <v>62.96296296296296</v>
      </c>
    </row>
    <row r="23" spans="1:22" s="74" customFormat="1" ht="37.5" customHeight="1">
      <c r="A23" s="40">
        <v>19</v>
      </c>
      <c r="B23" s="77"/>
      <c r="C23" s="161" t="s">
        <v>411</v>
      </c>
      <c r="D23" s="82" t="s">
        <v>412</v>
      </c>
      <c r="E23" s="99">
        <v>30</v>
      </c>
      <c r="F23" s="99">
        <v>4</v>
      </c>
      <c r="G23" s="99">
        <f t="shared" si="0"/>
        <v>120</v>
      </c>
      <c r="H23" s="40">
        <v>20</v>
      </c>
      <c r="I23" s="40">
        <v>4</v>
      </c>
      <c r="J23" s="40">
        <f t="shared" si="1"/>
        <v>80</v>
      </c>
      <c r="K23" s="40">
        <v>20</v>
      </c>
      <c r="L23" s="40">
        <v>2</v>
      </c>
      <c r="M23" s="40">
        <f t="shared" si="2"/>
        <v>40</v>
      </c>
      <c r="N23" s="40">
        <v>30</v>
      </c>
      <c r="O23" s="40">
        <v>4</v>
      </c>
      <c r="P23" s="40">
        <f t="shared" si="3"/>
        <v>120</v>
      </c>
      <c r="Q23" s="40">
        <f t="shared" si="4"/>
        <v>360</v>
      </c>
      <c r="R23" s="81">
        <f t="shared" si="5"/>
        <v>54.54545454545454</v>
      </c>
      <c r="S23" s="93" t="s">
        <v>165</v>
      </c>
      <c r="T23" s="68">
        <v>150</v>
      </c>
      <c r="U23" s="47">
        <f t="shared" si="6"/>
        <v>510</v>
      </c>
      <c r="V23" s="207">
        <f t="shared" si="7"/>
        <v>62.96296296296296</v>
      </c>
    </row>
    <row r="24" spans="1:22" s="74" customFormat="1" ht="37.5" customHeight="1">
      <c r="A24" s="40">
        <v>20</v>
      </c>
      <c r="B24" s="51"/>
      <c r="C24" s="42" t="s">
        <v>479</v>
      </c>
      <c r="D24" s="42" t="s">
        <v>479</v>
      </c>
      <c r="E24" s="99">
        <v>30</v>
      </c>
      <c r="F24" s="51">
        <v>4</v>
      </c>
      <c r="G24" s="99">
        <f t="shared" si="0"/>
        <v>120</v>
      </c>
      <c r="H24" s="40">
        <v>20</v>
      </c>
      <c r="I24" s="51">
        <v>3</v>
      </c>
      <c r="J24" s="51">
        <f t="shared" si="1"/>
        <v>60</v>
      </c>
      <c r="K24" s="40">
        <v>20</v>
      </c>
      <c r="L24" s="51">
        <v>1</v>
      </c>
      <c r="M24" s="51">
        <f t="shared" si="2"/>
        <v>20</v>
      </c>
      <c r="N24" s="40">
        <v>30</v>
      </c>
      <c r="O24" s="51">
        <v>5</v>
      </c>
      <c r="P24" s="51">
        <f t="shared" si="3"/>
        <v>150</v>
      </c>
      <c r="Q24" s="40">
        <f t="shared" si="4"/>
        <v>350</v>
      </c>
      <c r="R24" s="81">
        <f t="shared" si="5"/>
        <v>53.03030303030303</v>
      </c>
      <c r="S24" s="93" t="s">
        <v>129</v>
      </c>
      <c r="T24" s="47">
        <v>150</v>
      </c>
      <c r="U24" s="47">
        <f t="shared" si="6"/>
        <v>500</v>
      </c>
      <c r="V24" s="207">
        <f t="shared" si="7"/>
        <v>61.72839506172839</v>
      </c>
    </row>
    <row r="25" spans="1:22" s="74" customFormat="1" ht="37.5" customHeight="1">
      <c r="A25" s="40">
        <v>21</v>
      </c>
      <c r="B25" s="40"/>
      <c r="C25" s="160" t="s">
        <v>130</v>
      </c>
      <c r="D25" s="160" t="s">
        <v>130</v>
      </c>
      <c r="E25" s="99">
        <v>30</v>
      </c>
      <c r="F25" s="93">
        <v>3</v>
      </c>
      <c r="G25" s="99">
        <f t="shared" si="0"/>
        <v>90</v>
      </c>
      <c r="H25" s="40">
        <v>20</v>
      </c>
      <c r="I25" s="40">
        <v>1</v>
      </c>
      <c r="J25" s="40">
        <f t="shared" si="1"/>
        <v>20</v>
      </c>
      <c r="K25" s="40">
        <v>20</v>
      </c>
      <c r="L25" s="40">
        <v>3</v>
      </c>
      <c r="M25" s="40">
        <f t="shared" si="2"/>
        <v>60</v>
      </c>
      <c r="N25" s="40">
        <v>30</v>
      </c>
      <c r="O25" s="77">
        <v>5</v>
      </c>
      <c r="P25" s="40">
        <f t="shared" si="3"/>
        <v>150</v>
      </c>
      <c r="Q25" s="40">
        <f t="shared" si="4"/>
        <v>320</v>
      </c>
      <c r="R25" s="81">
        <f t="shared" si="5"/>
        <v>48.484848484848484</v>
      </c>
      <c r="S25" s="93" t="s">
        <v>129</v>
      </c>
      <c r="T25" s="47">
        <v>150</v>
      </c>
      <c r="U25" s="47">
        <f t="shared" si="6"/>
        <v>470</v>
      </c>
      <c r="V25" s="207">
        <f t="shared" si="7"/>
        <v>58.0246913580247</v>
      </c>
    </row>
    <row r="26" spans="1:22" s="74" customFormat="1" ht="37.5" customHeight="1">
      <c r="A26" s="40">
        <v>22</v>
      </c>
      <c r="B26" s="65"/>
      <c r="C26" s="157" t="s">
        <v>369</v>
      </c>
      <c r="D26" s="158" t="s">
        <v>370</v>
      </c>
      <c r="E26" s="40">
        <v>30</v>
      </c>
      <c r="F26" s="51">
        <v>4</v>
      </c>
      <c r="G26" s="40">
        <f t="shared" si="0"/>
        <v>120</v>
      </c>
      <c r="H26" s="40">
        <v>20</v>
      </c>
      <c r="I26" s="51">
        <v>1</v>
      </c>
      <c r="J26" s="40">
        <f t="shared" si="1"/>
        <v>20</v>
      </c>
      <c r="K26" s="40">
        <v>20</v>
      </c>
      <c r="L26" s="51">
        <v>3</v>
      </c>
      <c r="M26" s="40">
        <f t="shared" si="2"/>
        <v>60</v>
      </c>
      <c r="N26" s="40">
        <v>30</v>
      </c>
      <c r="O26" s="51">
        <v>4</v>
      </c>
      <c r="P26" s="40">
        <f t="shared" si="3"/>
        <v>120</v>
      </c>
      <c r="Q26" s="40">
        <f t="shared" si="4"/>
        <v>320</v>
      </c>
      <c r="R26" s="81">
        <f t="shared" si="5"/>
        <v>48.484848484848484</v>
      </c>
      <c r="S26" s="65" t="s">
        <v>155</v>
      </c>
      <c r="T26" s="47">
        <v>150</v>
      </c>
      <c r="U26" s="47">
        <f t="shared" si="6"/>
        <v>470</v>
      </c>
      <c r="V26" s="207">
        <f t="shared" si="7"/>
        <v>58.0246913580247</v>
      </c>
    </row>
    <row r="27" spans="1:22" s="74" customFormat="1" ht="37.5" customHeight="1">
      <c r="A27" s="40">
        <v>23</v>
      </c>
      <c r="B27" s="93"/>
      <c r="C27" s="245" t="s">
        <v>376</v>
      </c>
      <c r="D27" s="246" t="s">
        <v>135</v>
      </c>
      <c r="E27" s="99">
        <v>30</v>
      </c>
      <c r="F27" s="93">
        <v>3</v>
      </c>
      <c r="G27" s="99">
        <f t="shared" si="0"/>
        <v>90</v>
      </c>
      <c r="H27" s="40">
        <v>20</v>
      </c>
      <c r="I27" s="93">
        <v>1</v>
      </c>
      <c r="J27" s="40">
        <f t="shared" si="1"/>
        <v>20</v>
      </c>
      <c r="K27" s="40">
        <v>20</v>
      </c>
      <c r="L27" s="93">
        <v>3</v>
      </c>
      <c r="M27" s="40">
        <f t="shared" si="2"/>
        <v>60</v>
      </c>
      <c r="N27" s="40">
        <v>30</v>
      </c>
      <c r="O27" s="93">
        <v>5</v>
      </c>
      <c r="P27" s="40">
        <f t="shared" si="3"/>
        <v>150</v>
      </c>
      <c r="Q27" s="40">
        <f t="shared" si="4"/>
        <v>320</v>
      </c>
      <c r="R27" s="81">
        <f t="shared" si="5"/>
        <v>48.484848484848484</v>
      </c>
      <c r="S27" s="93" t="s">
        <v>134</v>
      </c>
      <c r="T27" s="47">
        <v>150</v>
      </c>
      <c r="U27" s="47">
        <f t="shared" si="6"/>
        <v>470</v>
      </c>
      <c r="V27" s="207">
        <f t="shared" si="7"/>
        <v>58.0246913580247</v>
      </c>
    </row>
    <row r="28" spans="1:22" s="74" customFormat="1" ht="37.5" customHeight="1">
      <c r="A28" s="40">
        <v>24</v>
      </c>
      <c r="B28" s="93"/>
      <c r="C28" s="247" t="s">
        <v>371</v>
      </c>
      <c r="D28" s="246" t="s">
        <v>136</v>
      </c>
      <c r="E28" s="99">
        <v>30</v>
      </c>
      <c r="F28" s="93">
        <v>3</v>
      </c>
      <c r="G28" s="99">
        <f t="shared" si="0"/>
        <v>90</v>
      </c>
      <c r="H28" s="40">
        <v>20</v>
      </c>
      <c r="I28" s="93">
        <v>1</v>
      </c>
      <c r="J28" s="40">
        <f t="shared" si="1"/>
        <v>20</v>
      </c>
      <c r="K28" s="40">
        <v>20</v>
      </c>
      <c r="L28" s="93">
        <v>1</v>
      </c>
      <c r="M28" s="40">
        <f t="shared" si="2"/>
        <v>20</v>
      </c>
      <c r="N28" s="40">
        <v>30</v>
      </c>
      <c r="O28" s="93">
        <v>5</v>
      </c>
      <c r="P28" s="40">
        <f t="shared" si="3"/>
        <v>150</v>
      </c>
      <c r="Q28" s="40">
        <f t="shared" si="4"/>
        <v>280</v>
      </c>
      <c r="R28" s="81">
        <f t="shared" si="5"/>
        <v>42.42424242424242</v>
      </c>
      <c r="S28" s="93" t="s">
        <v>134</v>
      </c>
      <c r="T28" s="47">
        <v>150</v>
      </c>
      <c r="U28" s="47">
        <f t="shared" si="6"/>
        <v>430</v>
      </c>
      <c r="V28" s="207">
        <f t="shared" si="7"/>
        <v>53.086419753086425</v>
      </c>
    </row>
    <row r="29" spans="1:22" s="74" customFormat="1" ht="37.5" customHeight="1">
      <c r="A29" s="40">
        <v>25</v>
      </c>
      <c r="B29" s="40"/>
      <c r="C29" s="160" t="s">
        <v>131</v>
      </c>
      <c r="D29" s="160" t="s">
        <v>131</v>
      </c>
      <c r="E29" s="99">
        <v>30</v>
      </c>
      <c r="F29" s="93">
        <v>4</v>
      </c>
      <c r="G29" s="99">
        <f t="shared" si="0"/>
        <v>120</v>
      </c>
      <c r="H29" s="40">
        <v>20</v>
      </c>
      <c r="I29" s="40">
        <v>2</v>
      </c>
      <c r="J29" s="40">
        <f t="shared" si="1"/>
        <v>40</v>
      </c>
      <c r="K29" s="40">
        <v>20</v>
      </c>
      <c r="L29" s="40">
        <v>4</v>
      </c>
      <c r="M29" s="40">
        <f t="shared" si="2"/>
        <v>80</v>
      </c>
      <c r="N29" s="40">
        <v>30</v>
      </c>
      <c r="O29" s="77">
        <v>1</v>
      </c>
      <c r="P29" s="40">
        <f t="shared" si="3"/>
        <v>30</v>
      </c>
      <c r="Q29" s="40">
        <f t="shared" si="4"/>
        <v>270</v>
      </c>
      <c r="R29" s="81">
        <f t="shared" si="5"/>
        <v>40.909090909090914</v>
      </c>
      <c r="S29" s="93" t="s">
        <v>129</v>
      </c>
      <c r="T29" s="47">
        <v>150</v>
      </c>
      <c r="U29" s="47">
        <f t="shared" si="6"/>
        <v>420</v>
      </c>
      <c r="V29" s="207">
        <f t="shared" si="7"/>
        <v>51.85185185185185</v>
      </c>
    </row>
    <row r="30" spans="1:22" s="68" customFormat="1" ht="37.5" customHeight="1">
      <c r="A30" s="40">
        <v>26</v>
      </c>
      <c r="B30" s="40"/>
      <c r="C30" s="156" t="s">
        <v>124</v>
      </c>
      <c r="D30" s="46" t="s">
        <v>395</v>
      </c>
      <c r="E30" s="99">
        <v>30</v>
      </c>
      <c r="F30" s="99">
        <v>3</v>
      </c>
      <c r="G30" s="99">
        <f t="shared" si="0"/>
        <v>90</v>
      </c>
      <c r="H30" s="40">
        <v>20</v>
      </c>
      <c r="I30" s="40">
        <v>2</v>
      </c>
      <c r="J30" s="40">
        <f t="shared" si="1"/>
        <v>40</v>
      </c>
      <c r="K30" s="40">
        <v>20</v>
      </c>
      <c r="L30" s="40">
        <v>1</v>
      </c>
      <c r="M30" s="40">
        <f t="shared" si="2"/>
        <v>20</v>
      </c>
      <c r="N30" s="40">
        <v>30</v>
      </c>
      <c r="O30" s="40">
        <v>1</v>
      </c>
      <c r="P30" s="40">
        <f t="shared" si="3"/>
        <v>30</v>
      </c>
      <c r="Q30" s="40">
        <f t="shared" si="4"/>
        <v>180</v>
      </c>
      <c r="R30" s="81">
        <f t="shared" si="5"/>
        <v>27.27272727272727</v>
      </c>
      <c r="S30" s="65" t="s">
        <v>123</v>
      </c>
      <c r="T30" s="47">
        <v>150</v>
      </c>
      <c r="U30" s="47">
        <f t="shared" si="6"/>
        <v>330</v>
      </c>
      <c r="V30" s="207">
        <f t="shared" si="7"/>
        <v>40.74074074074074</v>
      </c>
    </row>
    <row r="31" spans="1:22" ht="37.5" customHeight="1">
      <c r="A31" s="40">
        <v>27</v>
      </c>
      <c r="B31" s="40"/>
      <c r="C31" s="160" t="s">
        <v>400</v>
      </c>
      <c r="D31" s="158" t="s">
        <v>399</v>
      </c>
      <c r="E31" s="99">
        <v>30</v>
      </c>
      <c r="F31" s="65">
        <v>1</v>
      </c>
      <c r="G31" s="99">
        <f t="shared" si="0"/>
        <v>30</v>
      </c>
      <c r="H31" s="40">
        <v>20</v>
      </c>
      <c r="I31" s="40">
        <v>1</v>
      </c>
      <c r="J31" s="40">
        <f t="shared" si="1"/>
        <v>20</v>
      </c>
      <c r="K31" s="40">
        <v>20</v>
      </c>
      <c r="L31" s="40">
        <v>3</v>
      </c>
      <c r="M31" s="40">
        <f t="shared" si="2"/>
        <v>60</v>
      </c>
      <c r="N31" s="40">
        <v>30</v>
      </c>
      <c r="O31" s="51">
        <v>1</v>
      </c>
      <c r="P31" s="40">
        <f t="shared" si="3"/>
        <v>30</v>
      </c>
      <c r="Q31" s="40">
        <f t="shared" si="4"/>
        <v>140</v>
      </c>
      <c r="R31" s="81">
        <f t="shared" si="5"/>
        <v>21.21212121212121</v>
      </c>
      <c r="S31" s="65" t="s">
        <v>123</v>
      </c>
      <c r="T31" s="47">
        <v>150</v>
      </c>
      <c r="U31" s="47">
        <f t="shared" si="6"/>
        <v>290</v>
      </c>
      <c r="V31" s="207">
        <f t="shared" si="7"/>
        <v>35.80246913580247</v>
      </c>
    </row>
    <row r="32" spans="1:22" ht="37.5" customHeight="1">
      <c r="A32" s="40">
        <v>28</v>
      </c>
      <c r="B32" s="53"/>
      <c r="C32" s="160" t="s">
        <v>126</v>
      </c>
      <c r="D32" s="49" t="s">
        <v>408</v>
      </c>
      <c r="E32" s="99">
        <v>30</v>
      </c>
      <c r="F32" s="93">
        <v>1</v>
      </c>
      <c r="G32" s="99">
        <f t="shared" si="0"/>
        <v>30</v>
      </c>
      <c r="H32" s="40">
        <v>20</v>
      </c>
      <c r="I32" s="40">
        <v>1</v>
      </c>
      <c r="J32" s="40">
        <f t="shared" si="1"/>
        <v>20</v>
      </c>
      <c r="K32" s="40">
        <v>20</v>
      </c>
      <c r="L32" s="40">
        <v>2</v>
      </c>
      <c r="M32" s="40">
        <f t="shared" si="2"/>
        <v>40</v>
      </c>
      <c r="N32" s="40">
        <v>30</v>
      </c>
      <c r="O32" s="51">
        <v>1</v>
      </c>
      <c r="P32" s="40">
        <f t="shared" si="3"/>
        <v>30</v>
      </c>
      <c r="Q32" s="40">
        <f t="shared" si="4"/>
        <v>120</v>
      </c>
      <c r="R32" s="81">
        <f t="shared" si="5"/>
        <v>18.181818181818183</v>
      </c>
      <c r="S32" s="65" t="s">
        <v>123</v>
      </c>
      <c r="T32" s="47">
        <v>150</v>
      </c>
      <c r="U32" s="47">
        <f t="shared" si="6"/>
        <v>270</v>
      </c>
      <c r="V32" s="207">
        <f t="shared" si="7"/>
        <v>33.33333333333333</v>
      </c>
    </row>
    <row r="33" spans="1:22" ht="37.5" customHeight="1">
      <c r="A33" s="40">
        <v>29</v>
      </c>
      <c r="B33" s="40" t="s">
        <v>28</v>
      </c>
      <c r="C33" s="159" t="s">
        <v>327</v>
      </c>
      <c r="D33" s="42" t="s">
        <v>328</v>
      </c>
      <c r="E33" s="99">
        <v>30</v>
      </c>
      <c r="F33" s="99">
        <v>4</v>
      </c>
      <c r="G33" s="99">
        <f t="shared" si="0"/>
        <v>120</v>
      </c>
      <c r="H33" s="40">
        <v>20</v>
      </c>
      <c r="I33" s="40">
        <v>1</v>
      </c>
      <c r="J33" s="40">
        <f t="shared" si="1"/>
        <v>20</v>
      </c>
      <c r="K33" s="40">
        <v>20</v>
      </c>
      <c r="L33" s="40">
        <v>5</v>
      </c>
      <c r="M33" s="40">
        <f t="shared" si="2"/>
        <v>100</v>
      </c>
      <c r="N33" s="40">
        <v>30</v>
      </c>
      <c r="O33" s="40">
        <v>5</v>
      </c>
      <c r="P33" s="40">
        <f t="shared" si="3"/>
        <v>150</v>
      </c>
      <c r="Q33" s="40">
        <f t="shared" si="4"/>
        <v>390</v>
      </c>
      <c r="R33" s="81">
        <f t="shared" si="5"/>
        <v>59.09090909090909</v>
      </c>
      <c r="S33" s="65" t="s">
        <v>122</v>
      </c>
      <c r="T33" s="47">
        <v>0</v>
      </c>
      <c r="U33" s="47">
        <f t="shared" si="6"/>
        <v>390</v>
      </c>
      <c r="V33" s="207">
        <f t="shared" si="7"/>
        <v>48.148148148148145</v>
      </c>
    </row>
    <row r="34" spans="1:22" s="78" customFormat="1" ht="37.5" customHeight="1">
      <c r="A34" s="40">
        <v>30</v>
      </c>
      <c r="B34" s="40"/>
      <c r="C34" s="156" t="s">
        <v>350</v>
      </c>
      <c r="D34" s="46" t="s">
        <v>351</v>
      </c>
      <c r="E34" s="99">
        <v>30</v>
      </c>
      <c r="F34" s="99">
        <v>6</v>
      </c>
      <c r="G34" s="99">
        <f t="shared" si="0"/>
        <v>180</v>
      </c>
      <c r="H34" s="40">
        <v>20</v>
      </c>
      <c r="I34" s="40">
        <v>2</v>
      </c>
      <c r="J34" s="40">
        <f t="shared" si="1"/>
        <v>40</v>
      </c>
      <c r="K34" s="40">
        <v>20</v>
      </c>
      <c r="L34" s="40">
        <v>1</v>
      </c>
      <c r="M34" s="40">
        <f t="shared" si="2"/>
        <v>20</v>
      </c>
      <c r="N34" s="40">
        <v>30</v>
      </c>
      <c r="O34" s="40">
        <v>5</v>
      </c>
      <c r="P34" s="40">
        <f t="shared" si="3"/>
        <v>150</v>
      </c>
      <c r="Q34" s="40">
        <f t="shared" si="4"/>
        <v>390</v>
      </c>
      <c r="R34" s="81">
        <f t="shared" si="5"/>
        <v>59.09090909090909</v>
      </c>
      <c r="S34" s="65" t="s">
        <v>83</v>
      </c>
      <c r="T34" s="37">
        <v>0</v>
      </c>
      <c r="U34" s="47">
        <f t="shared" si="6"/>
        <v>390</v>
      </c>
      <c r="V34" s="207">
        <f t="shared" si="7"/>
        <v>48.148148148148145</v>
      </c>
    </row>
    <row r="35" spans="1:22" s="68" customFormat="1" ht="37.5" customHeight="1">
      <c r="A35" s="40">
        <v>31</v>
      </c>
      <c r="B35" s="40"/>
      <c r="C35" s="159" t="s">
        <v>354</v>
      </c>
      <c r="D35" s="42" t="s">
        <v>355</v>
      </c>
      <c r="E35" s="99">
        <v>30</v>
      </c>
      <c r="F35" s="99">
        <v>6</v>
      </c>
      <c r="G35" s="99">
        <f t="shared" si="0"/>
        <v>180</v>
      </c>
      <c r="H35" s="40">
        <v>20</v>
      </c>
      <c r="I35" s="40">
        <v>2</v>
      </c>
      <c r="J35" s="40">
        <f t="shared" si="1"/>
        <v>40</v>
      </c>
      <c r="K35" s="40">
        <v>20</v>
      </c>
      <c r="L35" s="40">
        <v>1</v>
      </c>
      <c r="M35" s="40">
        <f t="shared" si="2"/>
        <v>20</v>
      </c>
      <c r="N35" s="40">
        <v>30</v>
      </c>
      <c r="O35" s="40">
        <v>5</v>
      </c>
      <c r="P35" s="40">
        <f t="shared" si="3"/>
        <v>150</v>
      </c>
      <c r="Q35" s="40">
        <f t="shared" si="4"/>
        <v>390</v>
      </c>
      <c r="R35" s="81">
        <f t="shared" si="5"/>
        <v>59.09090909090909</v>
      </c>
      <c r="S35" s="65" t="s">
        <v>133</v>
      </c>
      <c r="T35" s="37">
        <v>0</v>
      </c>
      <c r="U35" s="47">
        <f t="shared" si="6"/>
        <v>390</v>
      </c>
      <c r="V35" s="207">
        <f t="shared" si="7"/>
        <v>48.148148148148145</v>
      </c>
    </row>
    <row r="36" spans="1:22" s="68" customFormat="1" ht="37.5" customHeight="1">
      <c r="A36" s="40">
        <v>32</v>
      </c>
      <c r="B36" s="53"/>
      <c r="C36" s="160" t="s">
        <v>356</v>
      </c>
      <c r="D36" s="49" t="s">
        <v>357</v>
      </c>
      <c r="E36" s="99">
        <v>30</v>
      </c>
      <c r="F36" s="93">
        <v>6</v>
      </c>
      <c r="G36" s="99">
        <f t="shared" si="0"/>
        <v>180</v>
      </c>
      <c r="H36" s="40">
        <v>20</v>
      </c>
      <c r="I36" s="40">
        <v>2</v>
      </c>
      <c r="J36" s="40">
        <f t="shared" si="1"/>
        <v>40</v>
      </c>
      <c r="K36" s="40">
        <v>20</v>
      </c>
      <c r="L36" s="40">
        <v>1</v>
      </c>
      <c r="M36" s="40">
        <f t="shared" si="2"/>
        <v>20</v>
      </c>
      <c r="N36" s="40">
        <v>30</v>
      </c>
      <c r="O36" s="51">
        <v>5</v>
      </c>
      <c r="P36" s="40">
        <f t="shared" si="3"/>
        <v>150</v>
      </c>
      <c r="Q36" s="40">
        <f t="shared" si="4"/>
        <v>390</v>
      </c>
      <c r="R36" s="81">
        <f t="shared" si="5"/>
        <v>59.09090909090909</v>
      </c>
      <c r="S36" s="65" t="s">
        <v>133</v>
      </c>
      <c r="T36" s="37">
        <v>0</v>
      </c>
      <c r="U36" s="47">
        <f t="shared" si="6"/>
        <v>390</v>
      </c>
      <c r="V36" s="207">
        <f t="shared" si="7"/>
        <v>48.148148148148145</v>
      </c>
    </row>
    <row r="37" spans="1:22" ht="37.5" customHeight="1">
      <c r="A37" s="40">
        <v>33</v>
      </c>
      <c r="B37" s="65"/>
      <c r="C37" s="157" t="s">
        <v>358</v>
      </c>
      <c r="D37" s="158" t="s">
        <v>359</v>
      </c>
      <c r="E37" s="40">
        <v>30</v>
      </c>
      <c r="F37" s="51">
        <v>6</v>
      </c>
      <c r="G37" s="40">
        <f aca="true" t="shared" si="8" ref="G37:G68">E37*F37</f>
        <v>180</v>
      </c>
      <c r="H37" s="40">
        <v>20</v>
      </c>
      <c r="I37" s="51">
        <v>2</v>
      </c>
      <c r="J37" s="40">
        <f aca="true" t="shared" si="9" ref="J37:J68">H37*I37</f>
        <v>40</v>
      </c>
      <c r="K37" s="40">
        <v>20</v>
      </c>
      <c r="L37" s="51">
        <v>1</v>
      </c>
      <c r="M37" s="40">
        <f aca="true" t="shared" si="10" ref="M37:M68">K37*L37</f>
        <v>20</v>
      </c>
      <c r="N37" s="40">
        <v>30</v>
      </c>
      <c r="O37" s="51">
        <v>5</v>
      </c>
      <c r="P37" s="40">
        <f aca="true" t="shared" si="11" ref="P37:P68">N37*O37</f>
        <v>150</v>
      </c>
      <c r="Q37" s="40">
        <f aca="true" t="shared" si="12" ref="Q37:Q68">G37+J37+M37+P37</f>
        <v>390</v>
      </c>
      <c r="R37" s="81">
        <f aca="true" t="shared" si="13" ref="R37:R68">Q37/660*100</f>
        <v>59.09090909090909</v>
      </c>
      <c r="S37" s="65" t="s">
        <v>122</v>
      </c>
      <c r="T37" s="78">
        <v>0</v>
      </c>
      <c r="U37" s="47">
        <f aca="true" t="shared" si="14" ref="U37:U68">+T37+Q37</f>
        <v>390</v>
      </c>
      <c r="V37" s="207">
        <f aca="true" t="shared" si="15" ref="V37:V68">U37/810*100</f>
        <v>48.148148148148145</v>
      </c>
    </row>
    <row r="38" spans="1:22" s="68" customFormat="1" ht="37.5" customHeight="1">
      <c r="A38" s="40">
        <v>34</v>
      </c>
      <c r="B38" s="40" t="s">
        <v>74</v>
      </c>
      <c r="C38" s="160" t="s">
        <v>331</v>
      </c>
      <c r="D38" s="49" t="s">
        <v>332</v>
      </c>
      <c r="E38" s="99">
        <v>30</v>
      </c>
      <c r="F38" s="65">
        <v>4</v>
      </c>
      <c r="G38" s="99">
        <f t="shared" si="8"/>
        <v>120</v>
      </c>
      <c r="H38" s="40">
        <v>20</v>
      </c>
      <c r="I38" s="40">
        <v>2</v>
      </c>
      <c r="J38" s="40">
        <f t="shared" si="9"/>
        <v>40</v>
      </c>
      <c r="K38" s="40">
        <v>20</v>
      </c>
      <c r="L38" s="40">
        <v>3</v>
      </c>
      <c r="M38" s="40">
        <f t="shared" si="10"/>
        <v>60</v>
      </c>
      <c r="N38" s="40">
        <v>30</v>
      </c>
      <c r="O38" s="51">
        <v>5</v>
      </c>
      <c r="P38" s="40">
        <f t="shared" si="11"/>
        <v>150</v>
      </c>
      <c r="Q38" s="40">
        <f t="shared" si="12"/>
        <v>370</v>
      </c>
      <c r="R38" s="81">
        <f t="shared" si="13"/>
        <v>56.060606060606055</v>
      </c>
      <c r="S38" s="65" t="s">
        <v>122</v>
      </c>
      <c r="T38" s="47">
        <v>0</v>
      </c>
      <c r="U38" s="47">
        <f t="shared" si="14"/>
        <v>370</v>
      </c>
      <c r="V38" s="207">
        <f t="shared" si="15"/>
        <v>45.67901234567901</v>
      </c>
    </row>
    <row r="39" spans="1:22" ht="37.5" customHeight="1">
      <c r="A39" s="40">
        <v>35</v>
      </c>
      <c r="B39" s="40"/>
      <c r="C39" s="159" t="s">
        <v>361</v>
      </c>
      <c r="D39" s="42" t="s">
        <v>362</v>
      </c>
      <c r="E39" s="99">
        <v>30</v>
      </c>
      <c r="F39" s="99">
        <v>6</v>
      </c>
      <c r="G39" s="99">
        <f t="shared" si="8"/>
        <v>180</v>
      </c>
      <c r="H39" s="40">
        <v>20</v>
      </c>
      <c r="I39" s="40">
        <v>1</v>
      </c>
      <c r="J39" s="40">
        <f t="shared" si="9"/>
        <v>20</v>
      </c>
      <c r="K39" s="40">
        <v>20</v>
      </c>
      <c r="L39" s="40">
        <v>1</v>
      </c>
      <c r="M39" s="40">
        <f t="shared" si="10"/>
        <v>20</v>
      </c>
      <c r="N39" s="40">
        <v>30</v>
      </c>
      <c r="O39" s="40">
        <v>5</v>
      </c>
      <c r="P39" s="40">
        <f t="shared" si="11"/>
        <v>150</v>
      </c>
      <c r="Q39" s="40">
        <f t="shared" si="12"/>
        <v>370</v>
      </c>
      <c r="R39" s="81">
        <f t="shared" si="13"/>
        <v>56.060606060606055</v>
      </c>
      <c r="S39" s="65" t="s">
        <v>83</v>
      </c>
      <c r="T39" s="37">
        <v>0</v>
      </c>
      <c r="U39" s="47">
        <f t="shared" si="14"/>
        <v>370</v>
      </c>
      <c r="V39" s="207">
        <f t="shared" si="15"/>
        <v>45.67901234567901</v>
      </c>
    </row>
    <row r="40" spans="1:22" s="68" customFormat="1" ht="37.5" customHeight="1">
      <c r="A40" s="40">
        <v>36</v>
      </c>
      <c r="B40" s="65"/>
      <c r="C40" s="157" t="s">
        <v>363</v>
      </c>
      <c r="D40" s="158" t="s">
        <v>364</v>
      </c>
      <c r="E40" s="40">
        <v>30</v>
      </c>
      <c r="F40" s="51">
        <v>6</v>
      </c>
      <c r="G40" s="40">
        <f t="shared" si="8"/>
        <v>180</v>
      </c>
      <c r="H40" s="40">
        <v>20</v>
      </c>
      <c r="I40" s="51">
        <v>1</v>
      </c>
      <c r="J40" s="40">
        <f t="shared" si="9"/>
        <v>20</v>
      </c>
      <c r="K40" s="40">
        <v>20</v>
      </c>
      <c r="L40" s="51">
        <v>1</v>
      </c>
      <c r="M40" s="40">
        <f t="shared" si="10"/>
        <v>20</v>
      </c>
      <c r="N40" s="40">
        <v>30</v>
      </c>
      <c r="O40" s="51">
        <v>5</v>
      </c>
      <c r="P40" s="40">
        <f t="shared" si="11"/>
        <v>150</v>
      </c>
      <c r="Q40" s="40">
        <f t="shared" si="12"/>
        <v>370</v>
      </c>
      <c r="R40" s="81">
        <f t="shared" si="13"/>
        <v>56.060606060606055</v>
      </c>
      <c r="S40" s="65" t="s">
        <v>133</v>
      </c>
      <c r="T40" s="78">
        <v>0</v>
      </c>
      <c r="U40" s="47">
        <f t="shared" si="14"/>
        <v>370</v>
      </c>
      <c r="V40" s="207">
        <f t="shared" si="15"/>
        <v>45.67901234567901</v>
      </c>
    </row>
    <row r="41" spans="1:22" s="74" customFormat="1" ht="51" customHeight="1">
      <c r="A41" s="40">
        <v>37</v>
      </c>
      <c r="B41" s="53"/>
      <c r="C41" s="160" t="s">
        <v>344</v>
      </c>
      <c r="D41" s="277" t="s">
        <v>345</v>
      </c>
      <c r="E41" s="99">
        <v>30</v>
      </c>
      <c r="F41" s="93">
        <v>4</v>
      </c>
      <c r="G41" s="99">
        <f t="shared" si="8"/>
        <v>120</v>
      </c>
      <c r="H41" s="40">
        <v>20</v>
      </c>
      <c r="I41" s="40">
        <v>2</v>
      </c>
      <c r="J41" s="40">
        <f t="shared" si="9"/>
        <v>40</v>
      </c>
      <c r="K41" s="40">
        <v>20</v>
      </c>
      <c r="L41" s="40">
        <v>1</v>
      </c>
      <c r="M41" s="40">
        <f t="shared" si="10"/>
        <v>20</v>
      </c>
      <c r="N41" s="40">
        <v>30</v>
      </c>
      <c r="O41" s="51">
        <v>5</v>
      </c>
      <c r="P41" s="40">
        <f t="shared" si="11"/>
        <v>150</v>
      </c>
      <c r="Q41" s="40">
        <f t="shared" si="12"/>
        <v>330</v>
      </c>
      <c r="R41" s="81">
        <f t="shared" si="13"/>
        <v>50</v>
      </c>
      <c r="S41" s="65" t="s">
        <v>133</v>
      </c>
      <c r="T41" s="37">
        <v>0</v>
      </c>
      <c r="U41" s="47">
        <f t="shared" si="14"/>
        <v>330</v>
      </c>
      <c r="V41" s="207">
        <f t="shared" si="15"/>
        <v>40.74074074074074</v>
      </c>
    </row>
    <row r="42" spans="1:22" ht="37.5" customHeight="1">
      <c r="A42" s="40">
        <v>38</v>
      </c>
      <c r="B42" s="77" t="s">
        <v>109</v>
      </c>
      <c r="C42" s="161" t="s">
        <v>367</v>
      </c>
      <c r="D42" s="82" t="s">
        <v>368</v>
      </c>
      <c r="E42" s="77">
        <v>30</v>
      </c>
      <c r="F42" s="77">
        <v>6</v>
      </c>
      <c r="G42" s="99">
        <f t="shared" si="8"/>
        <v>180</v>
      </c>
      <c r="H42" s="77">
        <v>20</v>
      </c>
      <c r="I42" s="77">
        <v>1</v>
      </c>
      <c r="J42" s="40">
        <f t="shared" si="9"/>
        <v>20</v>
      </c>
      <c r="K42" s="77">
        <v>20</v>
      </c>
      <c r="L42" s="77">
        <v>1</v>
      </c>
      <c r="M42" s="40">
        <f t="shared" si="10"/>
        <v>20</v>
      </c>
      <c r="N42" s="77">
        <v>30</v>
      </c>
      <c r="O42" s="77">
        <v>3</v>
      </c>
      <c r="P42" s="40">
        <f t="shared" si="11"/>
        <v>90</v>
      </c>
      <c r="Q42" s="40">
        <f t="shared" si="12"/>
        <v>310</v>
      </c>
      <c r="R42" s="81">
        <f t="shared" si="13"/>
        <v>46.96969696969697</v>
      </c>
      <c r="S42" s="93" t="s">
        <v>165</v>
      </c>
      <c r="T42" s="47">
        <v>0</v>
      </c>
      <c r="U42" s="47">
        <f t="shared" si="14"/>
        <v>310</v>
      </c>
      <c r="V42" s="207">
        <f t="shared" si="15"/>
        <v>38.2716049382716</v>
      </c>
    </row>
    <row r="43" spans="1:22" ht="37.5" customHeight="1">
      <c r="A43" s="40">
        <v>39</v>
      </c>
      <c r="B43" s="40" t="s">
        <v>72</v>
      </c>
      <c r="C43" s="156" t="s">
        <v>163</v>
      </c>
      <c r="D43" s="46" t="s">
        <v>372</v>
      </c>
      <c r="E43" s="99">
        <v>30</v>
      </c>
      <c r="F43" s="99">
        <v>4</v>
      </c>
      <c r="G43" s="99">
        <f t="shared" si="8"/>
        <v>120</v>
      </c>
      <c r="H43" s="40">
        <v>20</v>
      </c>
      <c r="I43" s="40">
        <v>2</v>
      </c>
      <c r="J43" s="40">
        <f t="shared" si="9"/>
        <v>40</v>
      </c>
      <c r="K43" s="40">
        <v>20</v>
      </c>
      <c r="L43" s="40">
        <v>1</v>
      </c>
      <c r="M43" s="40">
        <f t="shared" si="10"/>
        <v>20</v>
      </c>
      <c r="N43" s="40">
        <v>30</v>
      </c>
      <c r="O43" s="40">
        <v>4</v>
      </c>
      <c r="P43" s="40">
        <f t="shared" si="11"/>
        <v>120</v>
      </c>
      <c r="Q43" s="40">
        <f t="shared" si="12"/>
        <v>300</v>
      </c>
      <c r="R43" s="81">
        <f t="shared" si="13"/>
        <v>45.45454545454545</v>
      </c>
      <c r="S43" s="65" t="s">
        <v>122</v>
      </c>
      <c r="T43" s="47">
        <v>0</v>
      </c>
      <c r="U43" s="47">
        <f t="shared" si="14"/>
        <v>300</v>
      </c>
      <c r="V43" s="207">
        <f t="shared" si="15"/>
        <v>37.03703703703704</v>
      </c>
    </row>
    <row r="44" spans="1:22" s="68" customFormat="1" ht="37.5" customHeight="1">
      <c r="A44" s="40">
        <v>40</v>
      </c>
      <c r="B44" s="40"/>
      <c r="C44" s="160" t="s">
        <v>373</v>
      </c>
      <c r="D44" s="49" t="s">
        <v>374</v>
      </c>
      <c r="E44" s="99">
        <v>30</v>
      </c>
      <c r="F44" s="93">
        <v>6</v>
      </c>
      <c r="G44" s="99">
        <f t="shared" si="8"/>
        <v>180</v>
      </c>
      <c r="H44" s="40">
        <v>20</v>
      </c>
      <c r="I44" s="40">
        <v>2</v>
      </c>
      <c r="J44" s="40">
        <f t="shared" si="9"/>
        <v>40</v>
      </c>
      <c r="K44" s="40">
        <v>20</v>
      </c>
      <c r="L44" s="40">
        <v>1</v>
      </c>
      <c r="M44" s="40">
        <f t="shared" si="10"/>
        <v>20</v>
      </c>
      <c r="N44" s="40">
        <v>30</v>
      </c>
      <c r="O44" s="51">
        <v>2</v>
      </c>
      <c r="P44" s="40">
        <f t="shared" si="11"/>
        <v>60</v>
      </c>
      <c r="Q44" s="40">
        <f t="shared" si="12"/>
        <v>300</v>
      </c>
      <c r="R44" s="81">
        <f t="shared" si="13"/>
        <v>45.45454545454545</v>
      </c>
      <c r="S44" s="65" t="s">
        <v>133</v>
      </c>
      <c r="T44" s="37">
        <v>0</v>
      </c>
      <c r="U44" s="47">
        <f t="shared" si="14"/>
        <v>300</v>
      </c>
      <c r="V44" s="207">
        <f t="shared" si="15"/>
        <v>37.03703703703704</v>
      </c>
    </row>
    <row r="45" spans="1:22" ht="37.5" customHeight="1">
      <c r="A45" s="40">
        <v>41</v>
      </c>
      <c r="B45" s="53"/>
      <c r="C45" s="160" t="s">
        <v>141</v>
      </c>
      <c r="D45" s="49" t="s">
        <v>375</v>
      </c>
      <c r="E45" s="99">
        <v>30</v>
      </c>
      <c r="F45" s="93">
        <v>6</v>
      </c>
      <c r="G45" s="99">
        <f t="shared" si="8"/>
        <v>180</v>
      </c>
      <c r="H45" s="40">
        <v>20</v>
      </c>
      <c r="I45" s="40">
        <v>3</v>
      </c>
      <c r="J45" s="40">
        <f t="shared" si="9"/>
        <v>60</v>
      </c>
      <c r="K45" s="40">
        <v>20</v>
      </c>
      <c r="L45" s="40">
        <v>1</v>
      </c>
      <c r="M45" s="40">
        <f t="shared" si="10"/>
        <v>20</v>
      </c>
      <c r="N45" s="40">
        <v>30</v>
      </c>
      <c r="O45" s="51">
        <v>1</v>
      </c>
      <c r="P45" s="40">
        <f t="shared" si="11"/>
        <v>30</v>
      </c>
      <c r="Q45" s="40">
        <f t="shared" si="12"/>
        <v>290</v>
      </c>
      <c r="R45" s="81">
        <f t="shared" si="13"/>
        <v>43.93939393939394</v>
      </c>
      <c r="S45" s="65" t="s">
        <v>133</v>
      </c>
      <c r="T45" s="37">
        <v>0</v>
      </c>
      <c r="U45" s="47">
        <f t="shared" si="14"/>
        <v>290</v>
      </c>
      <c r="V45" s="207">
        <f t="shared" si="15"/>
        <v>35.80246913580247</v>
      </c>
    </row>
    <row r="46" spans="1:22" ht="37.5" customHeight="1">
      <c r="A46" s="40">
        <v>42</v>
      </c>
      <c r="B46" s="77" t="s">
        <v>111</v>
      </c>
      <c r="C46" s="161" t="s">
        <v>377</v>
      </c>
      <c r="D46" s="82" t="s">
        <v>378</v>
      </c>
      <c r="E46" s="77">
        <v>30</v>
      </c>
      <c r="F46" s="77">
        <v>6</v>
      </c>
      <c r="G46" s="99">
        <f t="shared" si="8"/>
        <v>180</v>
      </c>
      <c r="H46" s="77">
        <v>20</v>
      </c>
      <c r="I46" s="77">
        <v>3</v>
      </c>
      <c r="J46" s="40">
        <f t="shared" si="9"/>
        <v>60</v>
      </c>
      <c r="K46" s="77">
        <v>20</v>
      </c>
      <c r="L46" s="77">
        <v>1</v>
      </c>
      <c r="M46" s="40">
        <f t="shared" si="10"/>
        <v>20</v>
      </c>
      <c r="N46" s="77">
        <v>30</v>
      </c>
      <c r="O46" s="77">
        <v>1</v>
      </c>
      <c r="P46" s="40">
        <f t="shared" si="11"/>
        <v>30</v>
      </c>
      <c r="Q46" s="40">
        <f t="shared" si="12"/>
        <v>290</v>
      </c>
      <c r="R46" s="81">
        <f t="shared" si="13"/>
        <v>43.93939393939394</v>
      </c>
      <c r="S46" s="93" t="s">
        <v>165</v>
      </c>
      <c r="T46" s="68">
        <v>0</v>
      </c>
      <c r="U46" s="47">
        <f t="shared" si="14"/>
        <v>290</v>
      </c>
      <c r="V46" s="207">
        <f t="shared" si="15"/>
        <v>35.80246913580247</v>
      </c>
    </row>
    <row r="47" spans="1:22" ht="37.5" customHeight="1">
      <c r="A47" s="40">
        <v>43</v>
      </c>
      <c r="B47" s="65"/>
      <c r="C47" s="157" t="s">
        <v>148</v>
      </c>
      <c r="D47" s="158" t="s">
        <v>379</v>
      </c>
      <c r="E47" s="40">
        <v>30</v>
      </c>
      <c r="F47" s="51">
        <v>3</v>
      </c>
      <c r="G47" s="40">
        <f t="shared" si="8"/>
        <v>90</v>
      </c>
      <c r="H47" s="40">
        <v>20</v>
      </c>
      <c r="I47" s="51">
        <v>1</v>
      </c>
      <c r="J47" s="40">
        <f t="shared" si="9"/>
        <v>20</v>
      </c>
      <c r="K47" s="40">
        <v>20</v>
      </c>
      <c r="L47" s="51">
        <v>1</v>
      </c>
      <c r="M47" s="40">
        <f t="shared" si="10"/>
        <v>20</v>
      </c>
      <c r="N47" s="40">
        <v>30</v>
      </c>
      <c r="O47" s="51">
        <v>5</v>
      </c>
      <c r="P47" s="40">
        <f t="shared" si="11"/>
        <v>150</v>
      </c>
      <c r="Q47" s="40">
        <f t="shared" si="12"/>
        <v>280</v>
      </c>
      <c r="R47" s="81">
        <f t="shared" si="13"/>
        <v>42.42424242424242</v>
      </c>
      <c r="S47" s="65" t="s">
        <v>164</v>
      </c>
      <c r="T47" s="78">
        <v>0</v>
      </c>
      <c r="U47" s="47">
        <f t="shared" si="14"/>
        <v>280</v>
      </c>
      <c r="V47" s="207">
        <f t="shared" si="15"/>
        <v>34.5679012345679</v>
      </c>
    </row>
    <row r="48" spans="1:22" s="80" customFormat="1" ht="37.5" customHeight="1">
      <c r="A48" s="40">
        <v>44</v>
      </c>
      <c r="B48" s="53"/>
      <c r="C48" s="160" t="s">
        <v>380</v>
      </c>
      <c r="D48" s="49" t="s">
        <v>381</v>
      </c>
      <c r="E48" s="99">
        <v>30</v>
      </c>
      <c r="F48" s="65">
        <v>6</v>
      </c>
      <c r="G48" s="99">
        <f t="shared" si="8"/>
        <v>180</v>
      </c>
      <c r="H48" s="40">
        <v>20</v>
      </c>
      <c r="I48" s="40">
        <v>1</v>
      </c>
      <c r="J48" s="40">
        <f t="shared" si="9"/>
        <v>20</v>
      </c>
      <c r="K48" s="40">
        <v>20</v>
      </c>
      <c r="L48" s="40">
        <v>2</v>
      </c>
      <c r="M48" s="40">
        <f t="shared" si="10"/>
        <v>40</v>
      </c>
      <c r="N48" s="40">
        <v>30</v>
      </c>
      <c r="O48" s="51">
        <v>1</v>
      </c>
      <c r="P48" s="40">
        <f t="shared" si="11"/>
        <v>30</v>
      </c>
      <c r="Q48" s="40">
        <f t="shared" si="12"/>
        <v>270</v>
      </c>
      <c r="R48" s="81">
        <f t="shared" si="13"/>
        <v>40.909090909090914</v>
      </c>
      <c r="S48" s="65" t="s">
        <v>83</v>
      </c>
      <c r="T48" s="37">
        <v>0</v>
      </c>
      <c r="U48" s="47">
        <f t="shared" si="14"/>
        <v>270</v>
      </c>
      <c r="V48" s="207">
        <f t="shared" si="15"/>
        <v>33.33333333333333</v>
      </c>
    </row>
    <row r="49" spans="1:22" s="80" customFormat="1" ht="37.5" customHeight="1">
      <c r="A49" s="40">
        <v>45</v>
      </c>
      <c r="B49" s="40"/>
      <c r="C49" s="159" t="s">
        <v>143</v>
      </c>
      <c r="D49" s="42" t="s">
        <v>382</v>
      </c>
      <c r="E49" s="99">
        <v>30</v>
      </c>
      <c r="F49" s="93">
        <v>4</v>
      </c>
      <c r="G49" s="99">
        <f t="shared" si="8"/>
        <v>120</v>
      </c>
      <c r="H49" s="40">
        <v>20</v>
      </c>
      <c r="I49" s="40">
        <v>5</v>
      </c>
      <c r="J49" s="40">
        <f t="shared" si="9"/>
        <v>100</v>
      </c>
      <c r="K49" s="40">
        <v>20</v>
      </c>
      <c r="L49" s="40">
        <v>1</v>
      </c>
      <c r="M49" s="40">
        <f t="shared" si="10"/>
        <v>20</v>
      </c>
      <c r="N49" s="40">
        <v>30</v>
      </c>
      <c r="O49" s="51">
        <v>1</v>
      </c>
      <c r="P49" s="40">
        <f t="shared" si="11"/>
        <v>30</v>
      </c>
      <c r="Q49" s="40">
        <f t="shared" si="12"/>
        <v>270</v>
      </c>
      <c r="R49" s="81">
        <f t="shared" si="13"/>
        <v>40.909090909090914</v>
      </c>
      <c r="S49" s="65" t="s">
        <v>133</v>
      </c>
      <c r="T49" s="37">
        <v>0</v>
      </c>
      <c r="U49" s="47">
        <f t="shared" si="14"/>
        <v>270</v>
      </c>
      <c r="V49" s="207">
        <f t="shared" si="15"/>
        <v>33.33333333333333</v>
      </c>
    </row>
    <row r="50" spans="1:22" s="78" customFormat="1" ht="37.5" customHeight="1">
      <c r="A50" s="40">
        <v>46</v>
      </c>
      <c r="B50" s="65"/>
      <c r="C50" s="157" t="s">
        <v>149</v>
      </c>
      <c r="D50" s="158" t="s">
        <v>383</v>
      </c>
      <c r="E50" s="40">
        <v>30</v>
      </c>
      <c r="F50" s="51">
        <v>6</v>
      </c>
      <c r="G50" s="40">
        <f t="shared" si="8"/>
        <v>180</v>
      </c>
      <c r="H50" s="40">
        <v>20</v>
      </c>
      <c r="I50" s="51">
        <v>1</v>
      </c>
      <c r="J50" s="40">
        <f t="shared" si="9"/>
        <v>20</v>
      </c>
      <c r="K50" s="40">
        <v>20</v>
      </c>
      <c r="L50" s="51">
        <v>2</v>
      </c>
      <c r="M50" s="40">
        <f t="shared" si="10"/>
        <v>40</v>
      </c>
      <c r="N50" s="40">
        <v>30</v>
      </c>
      <c r="O50" s="51">
        <v>1</v>
      </c>
      <c r="P50" s="40">
        <f t="shared" si="11"/>
        <v>30</v>
      </c>
      <c r="Q50" s="40">
        <f t="shared" si="12"/>
        <v>270</v>
      </c>
      <c r="R50" s="81">
        <f t="shared" si="13"/>
        <v>40.909090909090914</v>
      </c>
      <c r="S50" s="65" t="s">
        <v>164</v>
      </c>
      <c r="T50" s="78">
        <v>0</v>
      </c>
      <c r="U50" s="47">
        <f t="shared" si="14"/>
        <v>270</v>
      </c>
      <c r="V50" s="207">
        <f t="shared" si="15"/>
        <v>33.33333333333333</v>
      </c>
    </row>
    <row r="51" spans="1:22" s="88" customFormat="1" ht="37.5" customHeight="1">
      <c r="A51" s="40">
        <v>47</v>
      </c>
      <c r="B51" s="40"/>
      <c r="C51" s="156" t="s">
        <v>384</v>
      </c>
      <c r="D51" s="46" t="s">
        <v>385</v>
      </c>
      <c r="E51" s="99">
        <v>30</v>
      </c>
      <c r="F51" s="99">
        <v>2</v>
      </c>
      <c r="G51" s="99">
        <f t="shared" si="8"/>
        <v>60</v>
      </c>
      <c r="H51" s="40">
        <v>20</v>
      </c>
      <c r="I51" s="40">
        <v>6</v>
      </c>
      <c r="J51" s="40">
        <f t="shared" si="9"/>
        <v>120</v>
      </c>
      <c r="K51" s="40">
        <v>20</v>
      </c>
      <c r="L51" s="40">
        <v>1</v>
      </c>
      <c r="M51" s="40">
        <f t="shared" si="10"/>
        <v>20</v>
      </c>
      <c r="N51" s="40">
        <v>30</v>
      </c>
      <c r="O51" s="40">
        <v>1</v>
      </c>
      <c r="P51" s="40">
        <f t="shared" si="11"/>
        <v>30</v>
      </c>
      <c r="Q51" s="40">
        <f t="shared" si="12"/>
        <v>230</v>
      </c>
      <c r="R51" s="81">
        <f t="shared" si="13"/>
        <v>34.84848484848485</v>
      </c>
      <c r="S51" s="65" t="s">
        <v>122</v>
      </c>
      <c r="T51" s="47">
        <v>0</v>
      </c>
      <c r="U51" s="47">
        <f t="shared" si="14"/>
        <v>230</v>
      </c>
      <c r="V51" s="207">
        <f t="shared" si="15"/>
        <v>28.39506172839506</v>
      </c>
    </row>
    <row r="52" spans="1:22" s="88" customFormat="1" ht="37.5" customHeight="1">
      <c r="A52" s="40">
        <v>48</v>
      </c>
      <c r="B52" s="243"/>
      <c r="C52" s="162" t="s">
        <v>145</v>
      </c>
      <c r="D52" s="83" t="s">
        <v>386</v>
      </c>
      <c r="E52" s="99">
        <v>30</v>
      </c>
      <c r="F52" s="84">
        <v>1</v>
      </c>
      <c r="G52" s="99">
        <f t="shared" si="8"/>
        <v>30</v>
      </c>
      <c r="H52" s="40">
        <v>20</v>
      </c>
      <c r="I52" s="243">
        <v>1</v>
      </c>
      <c r="J52" s="40">
        <f t="shared" si="9"/>
        <v>20</v>
      </c>
      <c r="K52" s="40">
        <v>20</v>
      </c>
      <c r="L52" s="243">
        <v>1</v>
      </c>
      <c r="M52" s="40">
        <f t="shared" si="10"/>
        <v>20</v>
      </c>
      <c r="N52" s="40">
        <v>30</v>
      </c>
      <c r="O52" s="243">
        <v>5</v>
      </c>
      <c r="P52" s="40">
        <f t="shared" si="11"/>
        <v>150</v>
      </c>
      <c r="Q52" s="40">
        <f t="shared" si="12"/>
        <v>220</v>
      </c>
      <c r="R52" s="81">
        <f t="shared" si="13"/>
        <v>33.33333333333333</v>
      </c>
      <c r="S52" s="65" t="s">
        <v>133</v>
      </c>
      <c r="T52" s="37">
        <v>0</v>
      </c>
      <c r="U52" s="47">
        <f t="shared" si="14"/>
        <v>220</v>
      </c>
      <c r="V52" s="207">
        <f t="shared" si="15"/>
        <v>27.160493827160494</v>
      </c>
    </row>
    <row r="53" spans="1:22" s="78" customFormat="1" ht="37.5" customHeight="1">
      <c r="A53" s="40">
        <v>49</v>
      </c>
      <c r="B53" s="40"/>
      <c r="C53" s="161" t="s">
        <v>102</v>
      </c>
      <c r="D53" s="82" t="s">
        <v>387</v>
      </c>
      <c r="E53" s="99">
        <v>30</v>
      </c>
      <c r="F53" s="99">
        <v>4</v>
      </c>
      <c r="G53" s="99">
        <f t="shared" si="8"/>
        <v>120</v>
      </c>
      <c r="H53" s="40">
        <v>20</v>
      </c>
      <c r="I53" s="40">
        <v>2</v>
      </c>
      <c r="J53" s="40">
        <f t="shared" si="9"/>
        <v>40</v>
      </c>
      <c r="K53" s="40">
        <v>20</v>
      </c>
      <c r="L53" s="40">
        <v>1</v>
      </c>
      <c r="M53" s="40">
        <f t="shared" si="10"/>
        <v>20</v>
      </c>
      <c r="N53" s="40">
        <v>30</v>
      </c>
      <c r="O53" s="40">
        <v>1</v>
      </c>
      <c r="P53" s="40">
        <f t="shared" si="11"/>
        <v>30</v>
      </c>
      <c r="Q53" s="40">
        <f t="shared" si="12"/>
        <v>210</v>
      </c>
      <c r="R53" s="81">
        <f t="shared" si="13"/>
        <v>31.818181818181817</v>
      </c>
      <c r="S53" s="65" t="s">
        <v>83</v>
      </c>
      <c r="T53" s="37">
        <v>0</v>
      </c>
      <c r="U53" s="47">
        <f t="shared" si="14"/>
        <v>210</v>
      </c>
      <c r="V53" s="207">
        <f t="shared" si="15"/>
        <v>25.925925925925924</v>
      </c>
    </row>
    <row r="54" spans="1:22" s="78" customFormat="1" ht="37.5" customHeight="1">
      <c r="A54" s="40">
        <v>50</v>
      </c>
      <c r="B54" s="40"/>
      <c r="C54" s="159" t="s">
        <v>103</v>
      </c>
      <c r="D54" s="42" t="s">
        <v>388</v>
      </c>
      <c r="E54" s="99">
        <v>30</v>
      </c>
      <c r="F54" s="65">
        <v>4</v>
      </c>
      <c r="G54" s="99">
        <f t="shared" si="8"/>
        <v>120</v>
      </c>
      <c r="H54" s="40">
        <v>20</v>
      </c>
      <c r="I54" s="40">
        <v>2</v>
      </c>
      <c r="J54" s="40">
        <f t="shared" si="9"/>
        <v>40</v>
      </c>
      <c r="K54" s="40">
        <v>20</v>
      </c>
      <c r="L54" s="40">
        <v>1</v>
      </c>
      <c r="M54" s="40">
        <f t="shared" si="10"/>
        <v>20</v>
      </c>
      <c r="N54" s="40">
        <v>30</v>
      </c>
      <c r="O54" s="40">
        <v>1</v>
      </c>
      <c r="P54" s="40">
        <f t="shared" si="11"/>
        <v>30</v>
      </c>
      <c r="Q54" s="40">
        <f t="shared" si="12"/>
        <v>210</v>
      </c>
      <c r="R54" s="81">
        <f t="shared" si="13"/>
        <v>31.818181818181817</v>
      </c>
      <c r="S54" s="65" t="s">
        <v>83</v>
      </c>
      <c r="T54" s="37">
        <v>0</v>
      </c>
      <c r="U54" s="47">
        <f t="shared" si="14"/>
        <v>210</v>
      </c>
      <c r="V54" s="207">
        <f t="shared" si="15"/>
        <v>25.925925925925924</v>
      </c>
    </row>
    <row r="55" spans="1:22" s="78" customFormat="1" ht="37.5" customHeight="1">
      <c r="A55" s="40">
        <v>51</v>
      </c>
      <c r="B55" s="53"/>
      <c r="C55" s="160" t="s">
        <v>104</v>
      </c>
      <c r="D55" s="49" t="s">
        <v>389</v>
      </c>
      <c r="E55" s="99">
        <v>30</v>
      </c>
      <c r="F55" s="65">
        <v>4</v>
      </c>
      <c r="G55" s="99">
        <f t="shared" si="8"/>
        <v>120</v>
      </c>
      <c r="H55" s="40">
        <v>20</v>
      </c>
      <c r="I55" s="40">
        <v>1</v>
      </c>
      <c r="J55" s="40">
        <f t="shared" si="9"/>
        <v>20</v>
      </c>
      <c r="K55" s="40">
        <v>20</v>
      </c>
      <c r="L55" s="40">
        <v>2</v>
      </c>
      <c r="M55" s="40">
        <f t="shared" si="10"/>
        <v>40</v>
      </c>
      <c r="N55" s="40">
        <v>30</v>
      </c>
      <c r="O55" s="40">
        <v>1</v>
      </c>
      <c r="P55" s="40">
        <f t="shared" si="11"/>
        <v>30</v>
      </c>
      <c r="Q55" s="40">
        <f t="shared" si="12"/>
        <v>210</v>
      </c>
      <c r="R55" s="81">
        <f t="shared" si="13"/>
        <v>31.818181818181817</v>
      </c>
      <c r="S55" s="65" t="s">
        <v>83</v>
      </c>
      <c r="T55" s="37">
        <v>0</v>
      </c>
      <c r="U55" s="47">
        <f t="shared" si="14"/>
        <v>210</v>
      </c>
      <c r="V55" s="207">
        <f t="shared" si="15"/>
        <v>25.925925925925924</v>
      </c>
    </row>
    <row r="56" spans="1:22" s="78" customFormat="1" ht="37.5" customHeight="1">
      <c r="A56" s="40">
        <v>52</v>
      </c>
      <c r="B56" s="77" t="s">
        <v>113</v>
      </c>
      <c r="C56" s="161" t="s">
        <v>390</v>
      </c>
      <c r="D56" s="82" t="s">
        <v>391</v>
      </c>
      <c r="E56" s="77">
        <v>30</v>
      </c>
      <c r="F56" s="77">
        <v>4</v>
      </c>
      <c r="G56" s="99">
        <f t="shared" si="8"/>
        <v>120</v>
      </c>
      <c r="H56" s="77">
        <v>20</v>
      </c>
      <c r="I56" s="77">
        <v>1</v>
      </c>
      <c r="J56" s="40">
        <f t="shared" si="9"/>
        <v>20</v>
      </c>
      <c r="K56" s="77">
        <v>20</v>
      </c>
      <c r="L56" s="77">
        <v>1</v>
      </c>
      <c r="M56" s="40">
        <f t="shared" si="10"/>
        <v>20</v>
      </c>
      <c r="N56" s="77">
        <v>30</v>
      </c>
      <c r="O56" s="77">
        <v>1</v>
      </c>
      <c r="P56" s="40">
        <f t="shared" si="11"/>
        <v>30</v>
      </c>
      <c r="Q56" s="40">
        <f t="shared" si="12"/>
        <v>190</v>
      </c>
      <c r="R56" s="81">
        <f t="shared" si="13"/>
        <v>28.78787878787879</v>
      </c>
      <c r="S56" s="93" t="s">
        <v>165</v>
      </c>
      <c r="T56" s="68">
        <v>0</v>
      </c>
      <c r="U56" s="47">
        <f t="shared" si="14"/>
        <v>190</v>
      </c>
      <c r="V56" s="207">
        <f t="shared" si="15"/>
        <v>23.456790123456788</v>
      </c>
    </row>
    <row r="57" spans="1:22" s="78" customFormat="1" ht="37.5" customHeight="1">
      <c r="A57" s="40">
        <v>53</v>
      </c>
      <c r="B57" s="77" t="s">
        <v>115</v>
      </c>
      <c r="C57" s="161" t="s">
        <v>392</v>
      </c>
      <c r="D57" s="82" t="s">
        <v>393</v>
      </c>
      <c r="E57" s="77">
        <v>30</v>
      </c>
      <c r="F57" s="77">
        <v>4</v>
      </c>
      <c r="G57" s="99">
        <f t="shared" si="8"/>
        <v>120</v>
      </c>
      <c r="H57" s="77">
        <v>20</v>
      </c>
      <c r="I57" s="77">
        <v>1</v>
      </c>
      <c r="J57" s="40">
        <f t="shared" si="9"/>
        <v>20</v>
      </c>
      <c r="K57" s="77">
        <v>20</v>
      </c>
      <c r="L57" s="77">
        <v>1</v>
      </c>
      <c r="M57" s="40">
        <f t="shared" si="10"/>
        <v>20</v>
      </c>
      <c r="N57" s="77">
        <v>30</v>
      </c>
      <c r="O57" s="77">
        <v>1</v>
      </c>
      <c r="P57" s="40">
        <f t="shared" si="11"/>
        <v>30</v>
      </c>
      <c r="Q57" s="40">
        <f t="shared" si="12"/>
        <v>190</v>
      </c>
      <c r="R57" s="81">
        <f t="shared" si="13"/>
        <v>28.78787878787879</v>
      </c>
      <c r="S57" s="93" t="s">
        <v>165</v>
      </c>
      <c r="T57" s="68">
        <v>0</v>
      </c>
      <c r="U57" s="47">
        <f t="shared" si="14"/>
        <v>190</v>
      </c>
      <c r="V57" s="207">
        <f t="shared" si="15"/>
        <v>23.456790123456788</v>
      </c>
    </row>
    <row r="58" spans="1:22" s="78" customFormat="1" ht="37.5" customHeight="1">
      <c r="A58" s="40">
        <v>54</v>
      </c>
      <c r="B58" s="65"/>
      <c r="C58" s="157" t="s">
        <v>150</v>
      </c>
      <c r="D58" s="158" t="s">
        <v>394</v>
      </c>
      <c r="E58" s="40">
        <v>30</v>
      </c>
      <c r="F58" s="51">
        <v>4</v>
      </c>
      <c r="G58" s="40">
        <f t="shared" si="8"/>
        <v>120</v>
      </c>
      <c r="H58" s="40">
        <v>20</v>
      </c>
      <c r="I58" s="51">
        <v>1</v>
      </c>
      <c r="J58" s="40">
        <f t="shared" si="9"/>
        <v>20</v>
      </c>
      <c r="K58" s="40">
        <v>20</v>
      </c>
      <c r="L58" s="51">
        <v>1</v>
      </c>
      <c r="M58" s="40">
        <f t="shared" si="10"/>
        <v>20</v>
      </c>
      <c r="N58" s="40">
        <v>30</v>
      </c>
      <c r="O58" s="51">
        <v>1</v>
      </c>
      <c r="P58" s="40">
        <f t="shared" si="11"/>
        <v>30</v>
      </c>
      <c r="Q58" s="40">
        <f t="shared" si="12"/>
        <v>190</v>
      </c>
      <c r="R58" s="81">
        <f t="shared" si="13"/>
        <v>28.78787878787879</v>
      </c>
      <c r="S58" s="65" t="s">
        <v>164</v>
      </c>
      <c r="T58" s="78">
        <v>0</v>
      </c>
      <c r="U58" s="47">
        <f t="shared" si="14"/>
        <v>190</v>
      </c>
      <c r="V58" s="207">
        <f t="shared" si="15"/>
        <v>23.456790123456788</v>
      </c>
    </row>
    <row r="59" spans="1:22" s="88" customFormat="1" ht="37.5" customHeight="1">
      <c r="A59" s="40">
        <v>55</v>
      </c>
      <c r="B59" s="65"/>
      <c r="C59" s="157" t="s">
        <v>151</v>
      </c>
      <c r="D59" s="158" t="s">
        <v>396</v>
      </c>
      <c r="E59" s="40">
        <v>30</v>
      </c>
      <c r="F59" s="51">
        <v>3</v>
      </c>
      <c r="G59" s="40">
        <f t="shared" si="8"/>
        <v>90</v>
      </c>
      <c r="H59" s="40">
        <v>20</v>
      </c>
      <c r="I59" s="51">
        <v>1</v>
      </c>
      <c r="J59" s="40">
        <f t="shared" si="9"/>
        <v>20</v>
      </c>
      <c r="K59" s="40">
        <v>20</v>
      </c>
      <c r="L59" s="51">
        <v>2</v>
      </c>
      <c r="M59" s="40">
        <f t="shared" si="10"/>
        <v>40</v>
      </c>
      <c r="N59" s="40">
        <v>30</v>
      </c>
      <c r="O59" s="51">
        <v>1</v>
      </c>
      <c r="P59" s="40">
        <f t="shared" si="11"/>
        <v>30</v>
      </c>
      <c r="Q59" s="40">
        <f t="shared" si="12"/>
        <v>180</v>
      </c>
      <c r="R59" s="81">
        <f t="shared" si="13"/>
        <v>27.27272727272727</v>
      </c>
      <c r="S59" s="65" t="s">
        <v>164</v>
      </c>
      <c r="T59" s="78">
        <v>0</v>
      </c>
      <c r="U59" s="47">
        <f t="shared" si="14"/>
        <v>180</v>
      </c>
      <c r="V59" s="207">
        <f t="shared" si="15"/>
        <v>22.22222222222222</v>
      </c>
    </row>
    <row r="60" spans="1:22" ht="37.5" customHeight="1">
      <c r="A60" s="40">
        <v>56</v>
      </c>
      <c r="B60" s="65"/>
      <c r="C60" s="157" t="s">
        <v>397</v>
      </c>
      <c r="D60" s="158" t="s">
        <v>398</v>
      </c>
      <c r="E60" s="40">
        <v>30</v>
      </c>
      <c r="F60" s="51">
        <v>3</v>
      </c>
      <c r="G60" s="40">
        <f t="shared" si="8"/>
        <v>90</v>
      </c>
      <c r="H60" s="40">
        <v>20</v>
      </c>
      <c r="I60" s="51">
        <v>1</v>
      </c>
      <c r="J60" s="40">
        <f t="shared" si="9"/>
        <v>20</v>
      </c>
      <c r="K60" s="40">
        <v>20</v>
      </c>
      <c r="L60" s="51">
        <v>1</v>
      </c>
      <c r="M60" s="40">
        <f t="shared" si="10"/>
        <v>20</v>
      </c>
      <c r="N60" s="40">
        <v>30</v>
      </c>
      <c r="O60" s="51">
        <v>1</v>
      </c>
      <c r="P60" s="40">
        <f t="shared" si="11"/>
        <v>30</v>
      </c>
      <c r="Q60" s="40">
        <f t="shared" si="12"/>
        <v>160</v>
      </c>
      <c r="R60" s="81">
        <f t="shared" si="13"/>
        <v>24.242424242424242</v>
      </c>
      <c r="S60" s="65" t="s">
        <v>164</v>
      </c>
      <c r="T60" s="78">
        <v>0</v>
      </c>
      <c r="U60" s="47">
        <f t="shared" si="14"/>
        <v>160</v>
      </c>
      <c r="V60" s="207">
        <f t="shared" si="15"/>
        <v>19.753086419753085</v>
      </c>
    </row>
    <row r="61" spans="1:22" ht="37.5" customHeight="1">
      <c r="A61" s="40">
        <v>57</v>
      </c>
      <c r="B61" s="65"/>
      <c r="C61" s="157" t="s">
        <v>153</v>
      </c>
      <c r="D61" s="158" t="s">
        <v>399</v>
      </c>
      <c r="E61" s="40">
        <v>30</v>
      </c>
      <c r="F61" s="51">
        <v>3</v>
      </c>
      <c r="G61" s="40">
        <f t="shared" si="8"/>
        <v>90</v>
      </c>
      <c r="H61" s="40">
        <v>20</v>
      </c>
      <c r="I61" s="51">
        <v>1</v>
      </c>
      <c r="J61" s="40">
        <f t="shared" si="9"/>
        <v>20</v>
      </c>
      <c r="K61" s="40">
        <v>20</v>
      </c>
      <c r="L61" s="51">
        <v>1</v>
      </c>
      <c r="M61" s="40">
        <f t="shared" si="10"/>
        <v>20</v>
      </c>
      <c r="N61" s="40">
        <v>30</v>
      </c>
      <c r="O61" s="51">
        <v>1</v>
      </c>
      <c r="P61" s="40">
        <f t="shared" si="11"/>
        <v>30</v>
      </c>
      <c r="Q61" s="40">
        <f t="shared" si="12"/>
        <v>160</v>
      </c>
      <c r="R61" s="81">
        <f t="shared" si="13"/>
        <v>24.242424242424242</v>
      </c>
      <c r="S61" s="65" t="s">
        <v>164</v>
      </c>
      <c r="T61" s="78">
        <v>0</v>
      </c>
      <c r="U61" s="47">
        <f t="shared" si="14"/>
        <v>160</v>
      </c>
      <c r="V61" s="207">
        <f t="shared" si="15"/>
        <v>19.753086419753085</v>
      </c>
    </row>
    <row r="62" spans="1:22" ht="37.5" customHeight="1">
      <c r="A62" s="40">
        <v>58</v>
      </c>
      <c r="B62" s="77" t="s">
        <v>117</v>
      </c>
      <c r="C62" s="161" t="s">
        <v>401</v>
      </c>
      <c r="D62" s="82" t="s">
        <v>402</v>
      </c>
      <c r="E62" s="77">
        <v>30</v>
      </c>
      <c r="F62" s="77">
        <v>2</v>
      </c>
      <c r="G62" s="99">
        <f t="shared" si="8"/>
        <v>60</v>
      </c>
      <c r="H62" s="77">
        <v>20</v>
      </c>
      <c r="I62" s="77">
        <v>1</v>
      </c>
      <c r="J62" s="40">
        <f t="shared" si="9"/>
        <v>20</v>
      </c>
      <c r="K62" s="77">
        <v>20</v>
      </c>
      <c r="L62" s="77">
        <v>1</v>
      </c>
      <c r="M62" s="40">
        <f t="shared" si="10"/>
        <v>20</v>
      </c>
      <c r="N62" s="77">
        <v>30</v>
      </c>
      <c r="O62" s="77">
        <v>1</v>
      </c>
      <c r="P62" s="40">
        <f t="shared" si="11"/>
        <v>30</v>
      </c>
      <c r="Q62" s="40">
        <f t="shared" si="12"/>
        <v>130</v>
      </c>
      <c r="R62" s="81">
        <f t="shared" si="13"/>
        <v>19.696969696969695</v>
      </c>
      <c r="S62" s="93" t="s">
        <v>165</v>
      </c>
      <c r="T62" s="68">
        <v>0</v>
      </c>
      <c r="U62" s="47">
        <f t="shared" si="14"/>
        <v>130</v>
      </c>
      <c r="V62" s="207">
        <f t="shared" si="15"/>
        <v>16.049382716049383</v>
      </c>
    </row>
    <row r="63" spans="1:22" ht="37.5" customHeight="1">
      <c r="A63" s="40">
        <v>59</v>
      </c>
      <c r="B63" s="40"/>
      <c r="C63" s="156" t="s">
        <v>100</v>
      </c>
      <c r="D63" s="46" t="s">
        <v>403</v>
      </c>
      <c r="E63" s="99">
        <v>30</v>
      </c>
      <c r="F63" s="99">
        <v>1</v>
      </c>
      <c r="G63" s="99">
        <f t="shared" si="8"/>
        <v>30</v>
      </c>
      <c r="H63" s="40">
        <v>20</v>
      </c>
      <c r="I63" s="40">
        <v>1</v>
      </c>
      <c r="J63" s="40">
        <f t="shared" si="9"/>
        <v>20</v>
      </c>
      <c r="K63" s="40">
        <v>20</v>
      </c>
      <c r="L63" s="40">
        <v>1</v>
      </c>
      <c r="M63" s="40">
        <f t="shared" si="10"/>
        <v>20</v>
      </c>
      <c r="N63" s="40">
        <v>30</v>
      </c>
      <c r="O63" s="40">
        <v>1</v>
      </c>
      <c r="P63" s="40">
        <f t="shared" si="11"/>
        <v>30</v>
      </c>
      <c r="Q63" s="40">
        <f t="shared" si="12"/>
        <v>100</v>
      </c>
      <c r="R63" s="81">
        <f t="shared" si="13"/>
        <v>15.151515151515152</v>
      </c>
      <c r="S63" s="65" t="s">
        <v>83</v>
      </c>
      <c r="T63" s="37">
        <v>0</v>
      </c>
      <c r="U63" s="47">
        <f t="shared" si="14"/>
        <v>100</v>
      </c>
      <c r="V63" s="207">
        <f t="shared" si="15"/>
        <v>12.345679012345679</v>
      </c>
    </row>
    <row r="64" spans="1:22" ht="37.5" customHeight="1">
      <c r="A64" s="40">
        <v>60</v>
      </c>
      <c r="B64" s="40"/>
      <c r="C64" s="156" t="s">
        <v>404</v>
      </c>
      <c r="D64" s="46" t="s">
        <v>405</v>
      </c>
      <c r="E64" s="99">
        <v>30</v>
      </c>
      <c r="F64" s="99">
        <v>1</v>
      </c>
      <c r="G64" s="99">
        <f t="shared" si="8"/>
        <v>30</v>
      </c>
      <c r="H64" s="40">
        <v>20</v>
      </c>
      <c r="I64" s="40">
        <v>1</v>
      </c>
      <c r="J64" s="40">
        <f t="shared" si="9"/>
        <v>20</v>
      </c>
      <c r="K64" s="40">
        <v>20</v>
      </c>
      <c r="L64" s="40">
        <v>1</v>
      </c>
      <c r="M64" s="40">
        <f t="shared" si="10"/>
        <v>20</v>
      </c>
      <c r="N64" s="40">
        <v>30</v>
      </c>
      <c r="O64" s="40">
        <v>1</v>
      </c>
      <c r="P64" s="40">
        <f t="shared" si="11"/>
        <v>30</v>
      </c>
      <c r="Q64" s="40">
        <f t="shared" si="12"/>
        <v>100</v>
      </c>
      <c r="R64" s="81">
        <f t="shared" si="13"/>
        <v>15.151515151515152</v>
      </c>
      <c r="S64" s="65" t="s">
        <v>83</v>
      </c>
      <c r="T64" s="37">
        <v>0</v>
      </c>
      <c r="U64" s="47">
        <f t="shared" si="14"/>
        <v>100</v>
      </c>
      <c r="V64" s="207">
        <f t="shared" si="15"/>
        <v>12.345679012345679</v>
      </c>
    </row>
    <row r="65" spans="1:22" ht="37.5" customHeight="1">
      <c r="A65" s="40">
        <v>61</v>
      </c>
      <c r="B65" s="40"/>
      <c r="C65" s="159" t="s">
        <v>99</v>
      </c>
      <c r="D65" s="42" t="s">
        <v>406</v>
      </c>
      <c r="E65" s="99">
        <v>30</v>
      </c>
      <c r="F65" s="65">
        <v>1</v>
      </c>
      <c r="G65" s="99">
        <f t="shared" si="8"/>
        <v>30</v>
      </c>
      <c r="H65" s="40">
        <v>20</v>
      </c>
      <c r="I65" s="40">
        <v>1</v>
      </c>
      <c r="J65" s="40">
        <f t="shared" si="9"/>
        <v>20</v>
      </c>
      <c r="K65" s="40">
        <v>20</v>
      </c>
      <c r="L65" s="40">
        <v>1</v>
      </c>
      <c r="M65" s="40">
        <f t="shared" si="10"/>
        <v>20</v>
      </c>
      <c r="N65" s="40">
        <v>30</v>
      </c>
      <c r="O65" s="40">
        <v>1</v>
      </c>
      <c r="P65" s="40">
        <f t="shared" si="11"/>
        <v>30</v>
      </c>
      <c r="Q65" s="40">
        <f t="shared" si="12"/>
        <v>100</v>
      </c>
      <c r="R65" s="81">
        <f t="shared" si="13"/>
        <v>15.151515151515152</v>
      </c>
      <c r="S65" s="65" t="s">
        <v>83</v>
      </c>
      <c r="T65" s="37">
        <v>0</v>
      </c>
      <c r="U65" s="47">
        <f t="shared" si="14"/>
        <v>100</v>
      </c>
      <c r="V65" s="207">
        <f t="shared" si="15"/>
        <v>12.345679012345679</v>
      </c>
    </row>
    <row r="66" spans="1:22" s="94" customFormat="1" ht="37.5" customHeight="1">
      <c r="A66" s="40">
        <v>62</v>
      </c>
      <c r="B66" s="53"/>
      <c r="C66" s="160" t="s">
        <v>125</v>
      </c>
      <c r="D66" s="49" t="s">
        <v>407</v>
      </c>
      <c r="E66" s="99">
        <v>30</v>
      </c>
      <c r="F66" s="65">
        <v>1</v>
      </c>
      <c r="G66" s="99">
        <f t="shared" si="8"/>
        <v>30</v>
      </c>
      <c r="H66" s="40">
        <v>20</v>
      </c>
      <c r="I66" s="40">
        <v>1</v>
      </c>
      <c r="J66" s="40">
        <f t="shared" si="9"/>
        <v>20</v>
      </c>
      <c r="K66" s="40">
        <v>20</v>
      </c>
      <c r="L66" s="40">
        <v>1</v>
      </c>
      <c r="M66" s="40">
        <f t="shared" si="10"/>
        <v>20</v>
      </c>
      <c r="N66" s="40">
        <v>30</v>
      </c>
      <c r="O66" s="51">
        <v>1</v>
      </c>
      <c r="P66" s="40">
        <f t="shared" si="11"/>
        <v>30</v>
      </c>
      <c r="Q66" s="40">
        <f t="shared" si="12"/>
        <v>100</v>
      </c>
      <c r="R66" s="81">
        <f t="shared" si="13"/>
        <v>15.151515151515152</v>
      </c>
      <c r="S66" s="65" t="s">
        <v>123</v>
      </c>
      <c r="T66" s="37">
        <v>0</v>
      </c>
      <c r="U66" s="47">
        <f t="shared" si="14"/>
        <v>100</v>
      </c>
      <c r="V66" s="207">
        <f t="shared" si="15"/>
        <v>12.345679012345679</v>
      </c>
    </row>
    <row r="67" spans="1:22" s="68" customFormat="1" ht="37.5" customHeight="1">
      <c r="A67" s="40">
        <v>63</v>
      </c>
      <c r="B67" s="209"/>
      <c r="C67" s="160" t="s">
        <v>409</v>
      </c>
      <c r="D67" s="49" t="s">
        <v>410</v>
      </c>
      <c r="E67" s="99">
        <v>30</v>
      </c>
      <c r="F67" s="65">
        <v>1</v>
      </c>
      <c r="G67" s="99">
        <f t="shared" si="8"/>
        <v>30</v>
      </c>
      <c r="H67" s="40">
        <v>20</v>
      </c>
      <c r="I67" s="40">
        <v>1</v>
      </c>
      <c r="J67" s="40">
        <f t="shared" si="9"/>
        <v>20</v>
      </c>
      <c r="K67" s="40">
        <v>20</v>
      </c>
      <c r="L67" s="40">
        <v>1</v>
      </c>
      <c r="M67" s="40">
        <f t="shared" si="10"/>
        <v>20</v>
      </c>
      <c r="N67" s="40">
        <v>30</v>
      </c>
      <c r="O67" s="51">
        <v>1</v>
      </c>
      <c r="P67" s="40">
        <f t="shared" si="11"/>
        <v>30</v>
      </c>
      <c r="Q67" s="40">
        <f t="shared" si="12"/>
        <v>100</v>
      </c>
      <c r="R67" s="81">
        <f t="shared" si="13"/>
        <v>15.151515151515152</v>
      </c>
      <c r="S67" s="65" t="s">
        <v>123</v>
      </c>
      <c r="T67" s="37">
        <v>0</v>
      </c>
      <c r="U67" s="47">
        <f t="shared" si="14"/>
        <v>100</v>
      </c>
      <c r="V67" s="207">
        <f t="shared" si="15"/>
        <v>12.345679012345679</v>
      </c>
    </row>
    <row r="68" spans="1:22" s="180" customFormat="1" ht="37.5" customHeight="1">
      <c r="A68" s="40">
        <v>64</v>
      </c>
      <c r="B68" s="53"/>
      <c r="C68" s="160" t="s">
        <v>132</v>
      </c>
      <c r="D68" s="160" t="s">
        <v>132</v>
      </c>
      <c r="E68" s="99">
        <v>30</v>
      </c>
      <c r="F68" s="93">
        <v>1</v>
      </c>
      <c r="G68" s="99">
        <f t="shared" si="8"/>
        <v>30</v>
      </c>
      <c r="H68" s="40">
        <v>20</v>
      </c>
      <c r="I68" s="40">
        <v>1</v>
      </c>
      <c r="J68" s="40">
        <f t="shared" si="9"/>
        <v>20</v>
      </c>
      <c r="K68" s="40">
        <v>20</v>
      </c>
      <c r="L68" s="40">
        <v>1</v>
      </c>
      <c r="M68" s="40">
        <f t="shared" si="10"/>
        <v>20</v>
      </c>
      <c r="N68" s="40">
        <v>30</v>
      </c>
      <c r="O68" s="77">
        <v>1</v>
      </c>
      <c r="P68" s="40">
        <f t="shared" si="11"/>
        <v>30</v>
      </c>
      <c r="Q68" s="40">
        <f t="shared" si="12"/>
        <v>100</v>
      </c>
      <c r="R68" s="81">
        <f t="shared" si="13"/>
        <v>15.151515151515152</v>
      </c>
      <c r="S68" s="93" t="s">
        <v>129</v>
      </c>
      <c r="T68" s="68">
        <v>0</v>
      </c>
      <c r="U68" s="47">
        <f t="shared" si="14"/>
        <v>100</v>
      </c>
      <c r="V68" s="207">
        <f t="shared" si="15"/>
        <v>12.345679012345679</v>
      </c>
    </row>
    <row r="69" ht="52.5" customHeight="1">
      <c r="B69" s="111"/>
    </row>
    <row r="70" ht="52.5" customHeight="1">
      <c r="B70" s="111"/>
    </row>
    <row r="71" ht="52.5" customHeight="1">
      <c r="B71" s="111"/>
    </row>
  </sheetData>
  <sheetProtection/>
  <autoFilter ref="A4:V68">
    <sortState ref="A5:V71">
      <sortCondition descending="1" sortBy="value" ref="V5:V71"/>
    </sortState>
  </autoFilter>
  <mergeCells count="10">
    <mergeCell ref="A1:Q1"/>
    <mergeCell ref="R2:R3"/>
    <mergeCell ref="A2:A3"/>
    <mergeCell ref="B2:B3"/>
    <mergeCell ref="C2:D3"/>
    <mergeCell ref="E2:G2"/>
    <mergeCell ref="H2:J2"/>
    <mergeCell ref="K2:M2"/>
    <mergeCell ref="N2:P2"/>
    <mergeCell ref="Q2:Q3"/>
  </mergeCells>
  <hyperlinks>
    <hyperlink ref="C16" r:id="rId1" display="http://haamor.com/th/%E0%B9%84%E0%B8%AA%E0%B9%89%E0%B8%95%E0%B8%B4%E0%B9%88%E0%B8%87%E0%B8%AD%E0%B8%B1%E0%B8%81%E0%B9%80%E0%B8%AA%E0%B8%9A/"/>
  </hyperlinks>
  <printOptions/>
  <pageMargins left="0.7086614173228347" right="0.7086614173228347" top="0.984251968503937" bottom="0.7480314960629921" header="0.31496062992125984" footer="0.31496062992125984"/>
  <pageSetup horizontalDpi="300" verticalDpi="300" orientation="landscape" paperSize="9" scale="8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62" sqref="E62"/>
    </sheetView>
  </sheetViews>
  <sheetFormatPr defaultColWidth="9.25390625" defaultRowHeight="52.5" customHeight="1"/>
  <cols>
    <col min="1" max="1" width="5.75390625" style="37" customWidth="1"/>
    <col min="2" max="2" width="20.25390625" style="55" hidden="1" customWidth="1"/>
    <col min="3" max="3" width="20.25390625" style="39" customWidth="1"/>
    <col min="4" max="15" width="6.75390625" style="37" customWidth="1"/>
    <col min="16" max="16" width="9.125" style="37" customWidth="1"/>
    <col min="17" max="17" width="8.00390625" style="37" customWidth="1"/>
    <col min="18" max="18" width="11.625" style="78" customWidth="1"/>
    <col min="19" max="19" width="8.375" style="37" customWidth="1"/>
    <col min="20" max="16384" width="9.25390625" style="37" customWidth="1"/>
  </cols>
  <sheetData>
    <row r="1" spans="1:18" s="32" customFormat="1" ht="31.5" customHeight="1">
      <c r="A1" s="438" t="s">
        <v>30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31"/>
      <c r="R1" s="97"/>
    </row>
    <row r="2" spans="1:18" s="34" customFormat="1" ht="23.25" customHeight="1">
      <c r="A2" s="98" t="s">
        <v>6</v>
      </c>
      <c r="B2" s="98" t="s">
        <v>32</v>
      </c>
      <c r="C2" s="98" t="s">
        <v>7</v>
      </c>
      <c r="D2" s="439" t="s">
        <v>0</v>
      </c>
      <c r="E2" s="439"/>
      <c r="F2" s="439"/>
      <c r="G2" s="439" t="s">
        <v>1</v>
      </c>
      <c r="H2" s="439"/>
      <c r="I2" s="439"/>
      <c r="J2" s="439" t="s">
        <v>2</v>
      </c>
      <c r="K2" s="439"/>
      <c r="L2" s="439"/>
      <c r="M2" s="439" t="s">
        <v>3</v>
      </c>
      <c r="N2" s="439"/>
      <c r="O2" s="439"/>
      <c r="P2" s="439" t="s">
        <v>90</v>
      </c>
      <c r="Q2" s="439" t="s">
        <v>78</v>
      </c>
      <c r="R2" s="96"/>
    </row>
    <row r="3" spans="1:18" s="34" customFormat="1" ht="42" customHeight="1">
      <c r="A3" s="98"/>
      <c r="B3" s="98"/>
      <c r="C3" s="98"/>
      <c r="D3" s="98" t="s">
        <v>9</v>
      </c>
      <c r="E3" s="98" t="s">
        <v>5</v>
      </c>
      <c r="F3" s="98" t="s">
        <v>8</v>
      </c>
      <c r="G3" s="98" t="s">
        <v>9</v>
      </c>
      <c r="H3" s="98" t="s">
        <v>5</v>
      </c>
      <c r="I3" s="98" t="s">
        <v>8</v>
      </c>
      <c r="J3" s="98" t="s">
        <v>9</v>
      </c>
      <c r="K3" s="98" t="s">
        <v>5</v>
      </c>
      <c r="L3" s="98" t="s">
        <v>8</v>
      </c>
      <c r="M3" s="98" t="s">
        <v>9</v>
      </c>
      <c r="N3" s="98" t="s">
        <v>5</v>
      </c>
      <c r="O3" s="98" t="s">
        <v>8</v>
      </c>
      <c r="P3" s="439"/>
      <c r="Q3" s="439"/>
      <c r="R3" s="96"/>
    </row>
    <row r="4" spans="1:18" s="34" customFormat="1" ht="42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6"/>
    </row>
    <row r="5" spans="1:20" ht="27.75" customHeight="1">
      <c r="A5" s="40">
        <v>1</v>
      </c>
      <c r="B5" s="40" t="s">
        <v>76</v>
      </c>
      <c r="C5" s="101" t="s">
        <v>24</v>
      </c>
      <c r="D5" s="99">
        <v>30</v>
      </c>
      <c r="E5" s="99">
        <v>9</v>
      </c>
      <c r="F5" s="99">
        <f aca="true" t="shared" si="0" ref="F5:F15">D5*E5</f>
        <v>270</v>
      </c>
      <c r="G5" s="40">
        <v>20</v>
      </c>
      <c r="H5" s="40">
        <v>4</v>
      </c>
      <c r="I5" s="40">
        <f aca="true" t="shared" si="1" ref="I5:I15">G5*H5</f>
        <v>80</v>
      </c>
      <c r="J5" s="40">
        <v>20</v>
      </c>
      <c r="K5" s="40">
        <v>1</v>
      </c>
      <c r="L5" s="40">
        <f aca="true" t="shared" si="2" ref="L5:L15">J5*K5</f>
        <v>20</v>
      </c>
      <c r="M5" s="40">
        <v>30</v>
      </c>
      <c r="N5" s="40">
        <v>5</v>
      </c>
      <c r="O5" s="40">
        <f aca="true" t="shared" si="3" ref="O5:O15">M5*N5</f>
        <v>150</v>
      </c>
      <c r="P5" s="40">
        <f aca="true" t="shared" si="4" ref="P5:P15">F5+I5+L5+O5</f>
        <v>520</v>
      </c>
      <c r="Q5" s="81">
        <f aca="true" t="shared" si="5" ref="Q5:Q15">P5/660*100</f>
        <v>78.78787878787878</v>
      </c>
      <c r="R5" s="65" t="s">
        <v>122</v>
      </c>
      <c r="S5" s="447" t="s">
        <v>167</v>
      </c>
      <c r="T5" s="47"/>
    </row>
    <row r="6" spans="1:20" ht="23.25" customHeight="1">
      <c r="A6" s="40">
        <v>2</v>
      </c>
      <c r="B6" s="40" t="s">
        <v>77</v>
      </c>
      <c r="C6" s="101" t="s">
        <v>25</v>
      </c>
      <c r="D6" s="99">
        <v>30</v>
      </c>
      <c r="E6" s="99">
        <v>9</v>
      </c>
      <c r="F6" s="99">
        <f t="shared" si="0"/>
        <v>270</v>
      </c>
      <c r="G6" s="40">
        <v>20</v>
      </c>
      <c r="H6" s="40">
        <v>2</v>
      </c>
      <c r="I6" s="40">
        <f t="shared" si="1"/>
        <v>40</v>
      </c>
      <c r="J6" s="40">
        <v>20</v>
      </c>
      <c r="K6" s="40">
        <v>1</v>
      </c>
      <c r="L6" s="40">
        <f t="shared" si="2"/>
        <v>20</v>
      </c>
      <c r="M6" s="40">
        <v>30</v>
      </c>
      <c r="N6" s="40">
        <v>5</v>
      </c>
      <c r="O6" s="40">
        <f t="shared" si="3"/>
        <v>150</v>
      </c>
      <c r="P6" s="40">
        <f t="shared" si="4"/>
        <v>480</v>
      </c>
      <c r="Q6" s="81">
        <f t="shared" si="5"/>
        <v>72.72727272727273</v>
      </c>
      <c r="R6" s="65" t="s">
        <v>122</v>
      </c>
      <c r="S6" s="447"/>
      <c r="T6" s="47"/>
    </row>
    <row r="7" spans="1:20" ht="22.5" customHeight="1">
      <c r="A7" s="40">
        <v>5</v>
      </c>
      <c r="B7" s="40" t="s">
        <v>28</v>
      </c>
      <c r="C7" s="103" t="s">
        <v>29</v>
      </c>
      <c r="D7" s="99">
        <v>30</v>
      </c>
      <c r="E7" s="99">
        <v>6</v>
      </c>
      <c r="F7" s="99">
        <f t="shared" si="0"/>
        <v>180</v>
      </c>
      <c r="G7" s="40">
        <v>20</v>
      </c>
      <c r="H7" s="40">
        <v>1</v>
      </c>
      <c r="I7" s="40">
        <f t="shared" si="1"/>
        <v>20</v>
      </c>
      <c r="J7" s="40">
        <v>20</v>
      </c>
      <c r="K7" s="40">
        <v>5</v>
      </c>
      <c r="L7" s="40">
        <f t="shared" si="2"/>
        <v>100</v>
      </c>
      <c r="M7" s="40">
        <v>30</v>
      </c>
      <c r="N7" s="40">
        <v>5</v>
      </c>
      <c r="O7" s="40">
        <f t="shared" si="3"/>
        <v>150</v>
      </c>
      <c r="P7" s="40">
        <f t="shared" si="4"/>
        <v>450</v>
      </c>
      <c r="Q7" s="81">
        <f t="shared" si="5"/>
        <v>68.18181818181817</v>
      </c>
      <c r="R7" s="65" t="s">
        <v>122</v>
      </c>
      <c r="S7" s="447"/>
      <c r="T7" s="47"/>
    </row>
    <row r="8" spans="1:20" ht="22.5" customHeight="1">
      <c r="A8" s="40">
        <v>6</v>
      </c>
      <c r="B8" s="40" t="s">
        <v>70</v>
      </c>
      <c r="C8" s="103" t="s">
        <v>14</v>
      </c>
      <c r="D8" s="99">
        <v>30</v>
      </c>
      <c r="E8" s="99">
        <v>6</v>
      </c>
      <c r="F8" s="99">
        <f t="shared" si="0"/>
        <v>180</v>
      </c>
      <c r="G8" s="40">
        <v>20</v>
      </c>
      <c r="H8" s="40">
        <v>4</v>
      </c>
      <c r="I8" s="40">
        <f t="shared" si="1"/>
        <v>80</v>
      </c>
      <c r="J8" s="40">
        <v>20</v>
      </c>
      <c r="K8" s="40">
        <v>1</v>
      </c>
      <c r="L8" s="40">
        <f t="shared" si="2"/>
        <v>20</v>
      </c>
      <c r="M8" s="40">
        <v>30</v>
      </c>
      <c r="N8" s="40">
        <v>5</v>
      </c>
      <c r="O8" s="40">
        <f t="shared" si="3"/>
        <v>150</v>
      </c>
      <c r="P8" s="40">
        <f t="shared" si="4"/>
        <v>430</v>
      </c>
      <c r="Q8" s="81">
        <f t="shared" si="5"/>
        <v>65.15151515151516</v>
      </c>
      <c r="R8" s="65" t="s">
        <v>122</v>
      </c>
      <c r="S8" s="447"/>
      <c r="T8" s="34"/>
    </row>
    <row r="9" spans="1:20" ht="22.5" customHeight="1">
      <c r="A9" s="40">
        <v>7</v>
      </c>
      <c r="B9" s="40" t="s">
        <v>74</v>
      </c>
      <c r="C9" s="104" t="s">
        <v>92</v>
      </c>
      <c r="D9" s="99">
        <v>30</v>
      </c>
      <c r="E9" s="65">
        <v>6</v>
      </c>
      <c r="F9" s="99">
        <f t="shared" si="0"/>
        <v>180</v>
      </c>
      <c r="G9" s="40">
        <v>20</v>
      </c>
      <c r="H9" s="40">
        <v>2</v>
      </c>
      <c r="I9" s="40">
        <f t="shared" si="1"/>
        <v>40</v>
      </c>
      <c r="J9" s="40">
        <v>20</v>
      </c>
      <c r="K9" s="40">
        <v>3</v>
      </c>
      <c r="L9" s="40">
        <f t="shared" si="2"/>
        <v>60</v>
      </c>
      <c r="M9" s="40">
        <v>30</v>
      </c>
      <c r="N9" s="51">
        <v>5</v>
      </c>
      <c r="O9" s="40">
        <f t="shared" si="3"/>
        <v>150</v>
      </c>
      <c r="P9" s="40">
        <f t="shared" si="4"/>
        <v>430</v>
      </c>
      <c r="Q9" s="81">
        <f t="shared" si="5"/>
        <v>65.15151515151516</v>
      </c>
      <c r="R9" s="65" t="s">
        <v>122</v>
      </c>
      <c r="S9" s="447"/>
      <c r="T9" s="47"/>
    </row>
    <row r="10" spans="1:20" ht="24" customHeight="1">
      <c r="A10" s="40">
        <v>8</v>
      </c>
      <c r="B10" s="53" t="s">
        <v>71</v>
      </c>
      <c r="C10" s="104" t="s">
        <v>15</v>
      </c>
      <c r="D10" s="99">
        <v>30</v>
      </c>
      <c r="E10" s="65">
        <v>6</v>
      </c>
      <c r="F10" s="99">
        <f t="shared" si="0"/>
        <v>180</v>
      </c>
      <c r="G10" s="40">
        <v>20</v>
      </c>
      <c r="H10" s="40">
        <v>4</v>
      </c>
      <c r="I10" s="40">
        <f t="shared" si="1"/>
        <v>80</v>
      </c>
      <c r="J10" s="40">
        <v>20</v>
      </c>
      <c r="K10" s="40">
        <v>1</v>
      </c>
      <c r="L10" s="40">
        <f t="shared" si="2"/>
        <v>20</v>
      </c>
      <c r="M10" s="40">
        <v>30</v>
      </c>
      <c r="N10" s="51">
        <v>5</v>
      </c>
      <c r="O10" s="40">
        <f t="shared" si="3"/>
        <v>150</v>
      </c>
      <c r="P10" s="40">
        <f t="shared" si="4"/>
        <v>430</v>
      </c>
      <c r="Q10" s="81">
        <f t="shared" si="5"/>
        <v>65.15151515151516</v>
      </c>
      <c r="R10" s="65" t="s">
        <v>122</v>
      </c>
      <c r="S10" s="447"/>
      <c r="T10" s="47"/>
    </row>
    <row r="11" spans="1:20" ht="25.5" customHeight="1">
      <c r="A11" s="40">
        <v>12</v>
      </c>
      <c r="B11" s="40" t="s">
        <v>75</v>
      </c>
      <c r="C11" s="101" t="s">
        <v>91</v>
      </c>
      <c r="D11" s="99">
        <v>30</v>
      </c>
      <c r="E11" s="99">
        <v>4</v>
      </c>
      <c r="F11" s="99">
        <f t="shared" si="0"/>
        <v>120</v>
      </c>
      <c r="G11" s="40">
        <v>20</v>
      </c>
      <c r="H11" s="40">
        <v>6</v>
      </c>
      <c r="I11" s="40">
        <f t="shared" si="1"/>
        <v>120</v>
      </c>
      <c r="J11" s="40">
        <v>20</v>
      </c>
      <c r="K11" s="40">
        <v>1</v>
      </c>
      <c r="L11" s="40">
        <f t="shared" si="2"/>
        <v>20</v>
      </c>
      <c r="M11" s="40">
        <v>30</v>
      </c>
      <c r="N11" s="40">
        <v>5</v>
      </c>
      <c r="O11" s="40">
        <f t="shared" si="3"/>
        <v>150</v>
      </c>
      <c r="P11" s="40">
        <f t="shared" si="4"/>
        <v>410</v>
      </c>
      <c r="Q11" s="81">
        <f t="shared" si="5"/>
        <v>62.121212121212125</v>
      </c>
      <c r="R11" s="65" t="s">
        <v>122</v>
      </c>
      <c r="S11" s="447"/>
      <c r="T11" s="47"/>
    </row>
    <row r="12" spans="1:20" ht="22.5" customHeight="1">
      <c r="A12" s="40">
        <v>16</v>
      </c>
      <c r="B12" s="40"/>
      <c r="C12" s="40" t="s">
        <v>137</v>
      </c>
      <c r="D12" s="99">
        <v>30</v>
      </c>
      <c r="E12" s="99">
        <v>4</v>
      </c>
      <c r="F12" s="99">
        <f t="shared" si="0"/>
        <v>120</v>
      </c>
      <c r="G12" s="40">
        <v>20</v>
      </c>
      <c r="H12" s="100">
        <v>6</v>
      </c>
      <c r="I12" s="100">
        <f t="shared" si="1"/>
        <v>120</v>
      </c>
      <c r="J12" s="100">
        <v>20</v>
      </c>
      <c r="K12" s="100">
        <v>1</v>
      </c>
      <c r="L12" s="100">
        <f t="shared" si="2"/>
        <v>20</v>
      </c>
      <c r="M12" s="40">
        <v>30</v>
      </c>
      <c r="N12" s="40">
        <v>5</v>
      </c>
      <c r="O12" s="40">
        <f t="shared" si="3"/>
        <v>150</v>
      </c>
      <c r="P12" s="40">
        <f t="shared" si="4"/>
        <v>410</v>
      </c>
      <c r="Q12" s="81">
        <f t="shared" si="5"/>
        <v>62.121212121212125</v>
      </c>
      <c r="R12" s="65" t="s">
        <v>122</v>
      </c>
      <c r="S12" s="447"/>
      <c r="T12" s="47"/>
    </row>
    <row r="13" spans="1:20" ht="25.5" customHeight="1">
      <c r="A13" s="40">
        <v>18</v>
      </c>
      <c r="B13" s="40" t="s">
        <v>69</v>
      </c>
      <c r="C13" s="101" t="s">
        <v>13</v>
      </c>
      <c r="D13" s="99">
        <v>30</v>
      </c>
      <c r="E13" s="99">
        <v>6</v>
      </c>
      <c r="F13" s="99">
        <f t="shared" si="0"/>
        <v>180</v>
      </c>
      <c r="G13" s="40">
        <v>20</v>
      </c>
      <c r="H13" s="40">
        <v>2</v>
      </c>
      <c r="I13" s="40">
        <f t="shared" si="1"/>
        <v>40</v>
      </c>
      <c r="J13" s="40">
        <v>20</v>
      </c>
      <c r="K13" s="40">
        <v>1</v>
      </c>
      <c r="L13" s="40">
        <f t="shared" si="2"/>
        <v>20</v>
      </c>
      <c r="M13" s="40">
        <v>30</v>
      </c>
      <c r="N13" s="40">
        <v>5</v>
      </c>
      <c r="O13" s="40">
        <f t="shared" si="3"/>
        <v>150</v>
      </c>
      <c r="P13" s="40">
        <f t="shared" si="4"/>
        <v>390</v>
      </c>
      <c r="Q13" s="81">
        <f t="shared" si="5"/>
        <v>59.09090909090909</v>
      </c>
      <c r="R13" s="65" t="s">
        <v>122</v>
      </c>
      <c r="S13" s="447"/>
      <c r="T13" s="47"/>
    </row>
    <row r="14" spans="1:20" s="74" customFormat="1" ht="24.75" customHeight="1">
      <c r="A14" s="40">
        <v>24</v>
      </c>
      <c r="B14" s="65"/>
      <c r="C14" s="102" t="s">
        <v>20</v>
      </c>
      <c r="D14" s="40">
        <v>30</v>
      </c>
      <c r="E14" s="51">
        <v>6</v>
      </c>
      <c r="F14" s="40">
        <f t="shared" si="0"/>
        <v>180</v>
      </c>
      <c r="G14" s="40">
        <v>20</v>
      </c>
      <c r="H14" s="51">
        <v>2</v>
      </c>
      <c r="I14" s="40">
        <f t="shared" si="1"/>
        <v>40</v>
      </c>
      <c r="J14" s="40">
        <v>20</v>
      </c>
      <c r="K14" s="51">
        <v>1</v>
      </c>
      <c r="L14" s="40">
        <f t="shared" si="2"/>
        <v>20</v>
      </c>
      <c r="M14" s="40">
        <v>30</v>
      </c>
      <c r="N14" s="51">
        <v>5</v>
      </c>
      <c r="O14" s="40">
        <f t="shared" si="3"/>
        <v>150</v>
      </c>
      <c r="P14" s="40">
        <f t="shared" si="4"/>
        <v>390</v>
      </c>
      <c r="Q14" s="81">
        <f t="shared" si="5"/>
        <v>59.09090909090909</v>
      </c>
      <c r="R14" s="65" t="s">
        <v>122</v>
      </c>
      <c r="S14" s="447"/>
      <c r="T14" s="78"/>
    </row>
    <row r="15" spans="1:20" s="74" customFormat="1" ht="27" customHeight="1">
      <c r="A15" s="40">
        <v>34</v>
      </c>
      <c r="B15" s="40" t="s">
        <v>72</v>
      </c>
      <c r="C15" s="101" t="s">
        <v>163</v>
      </c>
      <c r="D15" s="99">
        <v>30</v>
      </c>
      <c r="E15" s="99">
        <v>4</v>
      </c>
      <c r="F15" s="99">
        <f t="shared" si="0"/>
        <v>120</v>
      </c>
      <c r="G15" s="40">
        <v>20</v>
      </c>
      <c r="H15" s="40">
        <v>2</v>
      </c>
      <c r="I15" s="40">
        <f t="shared" si="1"/>
        <v>40</v>
      </c>
      <c r="J15" s="40">
        <v>20</v>
      </c>
      <c r="K15" s="40">
        <v>1</v>
      </c>
      <c r="L15" s="40">
        <f t="shared" si="2"/>
        <v>20</v>
      </c>
      <c r="M15" s="40">
        <v>30</v>
      </c>
      <c r="N15" s="40">
        <v>4</v>
      </c>
      <c r="O15" s="40">
        <f t="shared" si="3"/>
        <v>120</v>
      </c>
      <c r="P15" s="40">
        <f t="shared" si="4"/>
        <v>300</v>
      </c>
      <c r="Q15" s="81">
        <f t="shared" si="5"/>
        <v>45.45454545454545</v>
      </c>
      <c r="R15" s="65" t="s">
        <v>122</v>
      </c>
      <c r="S15" s="447"/>
      <c r="T15" s="47"/>
    </row>
    <row r="16" ht="22.5" customHeight="1"/>
    <row r="17" spans="1:19" ht="24" customHeight="1">
      <c r="A17" s="40">
        <v>3</v>
      </c>
      <c r="B17" s="40"/>
      <c r="C17" s="101" t="s">
        <v>12</v>
      </c>
      <c r="D17" s="99">
        <v>30</v>
      </c>
      <c r="E17" s="99">
        <v>9</v>
      </c>
      <c r="F17" s="99">
        <f>D17*E17</f>
        <v>270</v>
      </c>
      <c r="G17" s="40">
        <v>20</v>
      </c>
      <c r="H17" s="40">
        <v>1</v>
      </c>
      <c r="I17" s="40">
        <f>G17*H17</f>
        <v>20</v>
      </c>
      <c r="J17" s="40">
        <v>20</v>
      </c>
      <c r="K17" s="40">
        <v>1</v>
      </c>
      <c r="L17" s="40">
        <f>J17*K17</f>
        <v>20</v>
      </c>
      <c r="M17" s="40">
        <v>30</v>
      </c>
      <c r="N17" s="40">
        <v>5</v>
      </c>
      <c r="O17" s="40">
        <f>M17*N17</f>
        <v>150</v>
      </c>
      <c r="P17" s="40">
        <f>F17+I17+L17+O17</f>
        <v>460</v>
      </c>
      <c r="Q17" s="81">
        <f>P17/660*100</f>
        <v>69.6969696969697</v>
      </c>
      <c r="R17" s="65" t="s">
        <v>83</v>
      </c>
      <c r="S17" s="448" t="s">
        <v>168</v>
      </c>
    </row>
    <row r="18" spans="1:19" ht="24.75" customHeight="1">
      <c r="A18" s="40">
        <v>13</v>
      </c>
      <c r="B18" s="40"/>
      <c r="C18" s="104" t="s">
        <v>94</v>
      </c>
      <c r="D18" s="99">
        <v>30</v>
      </c>
      <c r="E18" s="65">
        <v>6</v>
      </c>
      <c r="F18" s="99">
        <f>D18*E18</f>
        <v>180</v>
      </c>
      <c r="G18" s="40">
        <v>20</v>
      </c>
      <c r="H18" s="40">
        <v>3</v>
      </c>
      <c r="I18" s="40">
        <f>G18*H18</f>
        <v>60</v>
      </c>
      <c r="J18" s="40">
        <v>20</v>
      </c>
      <c r="K18" s="40">
        <v>1</v>
      </c>
      <c r="L18" s="40">
        <f>J18*K18</f>
        <v>20</v>
      </c>
      <c r="M18" s="40">
        <v>30</v>
      </c>
      <c r="N18" s="51">
        <v>5</v>
      </c>
      <c r="O18" s="40">
        <f>M18*N18</f>
        <v>150</v>
      </c>
      <c r="P18" s="40">
        <f>F18+I18+L18+O18</f>
        <v>410</v>
      </c>
      <c r="Q18" s="81">
        <f>P18/660*100</f>
        <v>62.121212121212125</v>
      </c>
      <c r="R18" s="65" t="s">
        <v>83</v>
      </c>
      <c r="S18" s="448"/>
    </row>
    <row r="19" spans="1:19" ht="21.75" customHeight="1">
      <c r="A19" s="40">
        <v>19</v>
      </c>
      <c r="B19" s="40"/>
      <c r="C19" s="103" t="s">
        <v>93</v>
      </c>
      <c r="D19" s="99">
        <v>30</v>
      </c>
      <c r="E19" s="99">
        <v>6</v>
      </c>
      <c r="F19" s="99">
        <f>D19*E19</f>
        <v>180</v>
      </c>
      <c r="G19" s="40">
        <v>20</v>
      </c>
      <c r="H19" s="40">
        <v>1</v>
      </c>
      <c r="I19" s="40">
        <f>G19*H19</f>
        <v>20</v>
      </c>
      <c r="J19" s="40">
        <v>20</v>
      </c>
      <c r="K19" s="40">
        <v>2</v>
      </c>
      <c r="L19" s="40">
        <f>J19*K19</f>
        <v>40</v>
      </c>
      <c r="M19" s="40">
        <v>30</v>
      </c>
      <c r="N19" s="40">
        <v>5</v>
      </c>
      <c r="O19" s="40">
        <f>M19*N19</f>
        <v>150</v>
      </c>
      <c r="P19" s="40">
        <f>F19+I19+L19+O19</f>
        <v>390</v>
      </c>
      <c r="Q19" s="81">
        <f>P19/660*100</f>
        <v>59.09090909090909</v>
      </c>
      <c r="R19" s="65" t="s">
        <v>83</v>
      </c>
      <c r="S19" s="448"/>
    </row>
    <row r="20" spans="1:20" s="74" customFormat="1" ht="22.5" customHeight="1">
      <c r="A20" s="40">
        <v>20</v>
      </c>
      <c r="B20" s="40"/>
      <c r="C20" s="40" t="s">
        <v>98</v>
      </c>
      <c r="D20" s="99">
        <v>30</v>
      </c>
      <c r="E20" s="99">
        <v>6</v>
      </c>
      <c r="F20" s="99">
        <f>D20*E20</f>
        <v>180</v>
      </c>
      <c r="G20" s="40">
        <v>20</v>
      </c>
      <c r="H20" s="40">
        <v>2</v>
      </c>
      <c r="I20" s="40">
        <f>G20*H20</f>
        <v>40</v>
      </c>
      <c r="J20" s="40">
        <v>20</v>
      </c>
      <c r="K20" s="40">
        <v>1</v>
      </c>
      <c r="L20" s="40">
        <f>J20*K20</f>
        <v>20</v>
      </c>
      <c r="M20" s="40">
        <v>30</v>
      </c>
      <c r="N20" s="40">
        <v>5</v>
      </c>
      <c r="O20" s="40">
        <f>M20*N20</f>
        <v>150</v>
      </c>
      <c r="P20" s="40">
        <f>F20+I20+L20+O20</f>
        <v>390</v>
      </c>
      <c r="Q20" s="81">
        <f>P20/660*100</f>
        <v>59.09090909090909</v>
      </c>
      <c r="R20" s="65" t="s">
        <v>83</v>
      </c>
      <c r="S20" s="448"/>
      <c r="T20" s="37"/>
    </row>
    <row r="21" spans="1:20" s="74" customFormat="1" ht="25.5" customHeight="1">
      <c r="A21" s="40">
        <v>26</v>
      </c>
      <c r="B21" s="40"/>
      <c r="C21" s="103" t="s">
        <v>96</v>
      </c>
      <c r="D21" s="99">
        <v>30</v>
      </c>
      <c r="E21" s="99">
        <v>6</v>
      </c>
      <c r="F21" s="99">
        <f>D21*E21</f>
        <v>180</v>
      </c>
      <c r="G21" s="40">
        <v>20</v>
      </c>
      <c r="H21" s="40">
        <v>1</v>
      </c>
      <c r="I21" s="40">
        <f>G21*H21</f>
        <v>20</v>
      </c>
      <c r="J21" s="40">
        <v>20</v>
      </c>
      <c r="K21" s="40">
        <v>1</v>
      </c>
      <c r="L21" s="40">
        <f>J21*K21</f>
        <v>20</v>
      </c>
      <c r="M21" s="40">
        <v>30</v>
      </c>
      <c r="N21" s="40">
        <v>5</v>
      </c>
      <c r="O21" s="40">
        <f>M21*N21</f>
        <v>150</v>
      </c>
      <c r="P21" s="40">
        <f>F21+I21+L21+O21</f>
        <v>370</v>
      </c>
      <c r="Q21" s="81">
        <f>P21/660*100</f>
        <v>56.060606060606055</v>
      </c>
      <c r="R21" s="65" t="s">
        <v>83</v>
      </c>
      <c r="S21" s="448"/>
      <c r="T21" s="37"/>
    </row>
    <row r="22" spans="1:18" s="111" customFormat="1" ht="24.75" customHeight="1">
      <c r="A22" s="106"/>
      <c r="B22" s="106"/>
      <c r="C22" s="112"/>
      <c r="D22" s="107"/>
      <c r="E22" s="108"/>
      <c r="F22" s="107"/>
      <c r="G22" s="106"/>
      <c r="H22" s="106"/>
      <c r="I22" s="106"/>
      <c r="J22" s="106"/>
      <c r="K22" s="106"/>
      <c r="L22" s="106"/>
      <c r="M22" s="106"/>
      <c r="N22" s="109"/>
      <c r="O22" s="106"/>
      <c r="P22" s="106"/>
      <c r="Q22" s="110"/>
      <c r="R22" s="108"/>
    </row>
    <row r="23" spans="1:19" ht="22.5" customHeight="1">
      <c r="A23" s="40">
        <v>4</v>
      </c>
      <c r="B23" s="65"/>
      <c r="C23" s="102" t="s">
        <v>157</v>
      </c>
      <c r="D23" s="40">
        <v>30</v>
      </c>
      <c r="E23" s="51">
        <v>9</v>
      </c>
      <c r="F23" s="40">
        <f>D23*E23</f>
        <v>270</v>
      </c>
      <c r="G23" s="40">
        <v>20</v>
      </c>
      <c r="H23" s="51">
        <v>1</v>
      </c>
      <c r="I23" s="40">
        <f>G23*H23</f>
        <v>20</v>
      </c>
      <c r="J23" s="40">
        <v>20</v>
      </c>
      <c r="K23" s="51">
        <v>1</v>
      </c>
      <c r="L23" s="40">
        <f>J23*K23</f>
        <v>20</v>
      </c>
      <c r="M23" s="40">
        <v>30</v>
      </c>
      <c r="N23" s="51">
        <v>5</v>
      </c>
      <c r="O23" s="40">
        <f>M23*N23</f>
        <v>150</v>
      </c>
      <c r="P23" s="40">
        <f>F23+I23+L23+O23</f>
        <v>460</v>
      </c>
      <c r="Q23" s="81">
        <f>P23/660*100</f>
        <v>69.6969696969697</v>
      </c>
      <c r="R23" s="65" t="s">
        <v>155</v>
      </c>
      <c r="S23" s="449" t="s">
        <v>169</v>
      </c>
    </row>
    <row r="24" spans="1:20" s="68" customFormat="1" ht="28.5" customHeight="1">
      <c r="A24" s="40">
        <v>28</v>
      </c>
      <c r="B24" s="65"/>
      <c r="C24" s="65" t="s">
        <v>154</v>
      </c>
      <c r="D24" s="40">
        <v>30</v>
      </c>
      <c r="E24" s="51">
        <v>3</v>
      </c>
      <c r="F24" s="40">
        <f>D24*E24</f>
        <v>90</v>
      </c>
      <c r="G24" s="40">
        <v>20</v>
      </c>
      <c r="H24" s="51">
        <v>2</v>
      </c>
      <c r="I24" s="40">
        <f>G24*H24</f>
        <v>40</v>
      </c>
      <c r="J24" s="40">
        <v>20</v>
      </c>
      <c r="K24" s="51">
        <v>4</v>
      </c>
      <c r="L24" s="40">
        <f>J24*K24</f>
        <v>80</v>
      </c>
      <c r="M24" s="40">
        <v>30</v>
      </c>
      <c r="N24" s="51">
        <v>5</v>
      </c>
      <c r="O24" s="40">
        <f>M24*N24</f>
        <v>150</v>
      </c>
      <c r="P24" s="40">
        <f>F24+I24+L24+O24</f>
        <v>360</v>
      </c>
      <c r="Q24" s="81">
        <f>P24/660*100</f>
        <v>54.54545454545454</v>
      </c>
      <c r="R24" s="65" t="s">
        <v>155</v>
      </c>
      <c r="S24" s="450"/>
      <c r="T24" s="37"/>
    </row>
    <row r="25" spans="1:20" s="68" customFormat="1" ht="22.5" customHeight="1">
      <c r="A25" s="40">
        <v>32</v>
      </c>
      <c r="B25" s="65"/>
      <c r="C25" s="65" t="s">
        <v>158</v>
      </c>
      <c r="D25" s="40">
        <v>30</v>
      </c>
      <c r="E25" s="51">
        <v>4</v>
      </c>
      <c r="F25" s="40">
        <f>D25*E25</f>
        <v>120</v>
      </c>
      <c r="G25" s="40">
        <v>20</v>
      </c>
      <c r="H25" s="51">
        <v>1</v>
      </c>
      <c r="I25" s="40">
        <f>G25*H25</f>
        <v>20</v>
      </c>
      <c r="J25" s="40">
        <v>20</v>
      </c>
      <c r="K25" s="51">
        <v>3</v>
      </c>
      <c r="L25" s="40">
        <f>J25*K25</f>
        <v>60</v>
      </c>
      <c r="M25" s="40">
        <v>30</v>
      </c>
      <c r="N25" s="51">
        <v>4</v>
      </c>
      <c r="O25" s="40">
        <f>M25*N25</f>
        <v>120</v>
      </c>
      <c r="P25" s="40">
        <f>F25+I25+L25+O25</f>
        <v>320</v>
      </c>
      <c r="Q25" s="81">
        <f>P25/660*100</f>
        <v>48.484848484848484</v>
      </c>
      <c r="R25" s="65" t="s">
        <v>155</v>
      </c>
      <c r="S25" s="451"/>
      <c r="T25" s="37"/>
    </row>
    <row r="26" ht="24" customHeight="1"/>
    <row r="27" spans="1:19" ht="23.25" customHeight="1">
      <c r="A27" s="40">
        <v>9</v>
      </c>
      <c r="B27" s="53"/>
      <c r="C27" s="104" t="s">
        <v>21</v>
      </c>
      <c r="D27" s="99">
        <v>30</v>
      </c>
      <c r="E27" s="65">
        <v>6</v>
      </c>
      <c r="F27" s="99">
        <f aca="true" t="shared" si="6" ref="F27:F34">D27*E27</f>
        <v>180</v>
      </c>
      <c r="G27" s="40">
        <v>20</v>
      </c>
      <c r="H27" s="40">
        <v>4</v>
      </c>
      <c r="I27" s="40">
        <f aca="true" t="shared" si="7" ref="I27:I34">G27*H27</f>
        <v>80</v>
      </c>
      <c r="J27" s="40">
        <v>20</v>
      </c>
      <c r="K27" s="40">
        <v>1</v>
      </c>
      <c r="L27" s="40">
        <f aca="true" t="shared" si="8" ref="L27:L34">J27*K27</f>
        <v>20</v>
      </c>
      <c r="M27" s="40">
        <v>30</v>
      </c>
      <c r="N27" s="51">
        <v>5</v>
      </c>
      <c r="O27" s="40">
        <f aca="true" t="shared" si="9" ref="O27:O34">M27*N27</f>
        <v>150</v>
      </c>
      <c r="P27" s="40">
        <f aca="true" t="shared" si="10" ref="P27:P34">F27+I27+L27+O27</f>
        <v>430</v>
      </c>
      <c r="Q27" s="81">
        <f aca="true" t="shared" si="11" ref="Q27:Q34">P27/660*100</f>
        <v>65.15151515151516</v>
      </c>
      <c r="R27" s="65" t="s">
        <v>133</v>
      </c>
      <c r="S27" s="449" t="s">
        <v>181</v>
      </c>
    </row>
    <row r="28" spans="1:19" ht="24" customHeight="1">
      <c r="A28" s="40">
        <v>14</v>
      </c>
      <c r="B28" s="53"/>
      <c r="C28" s="104" t="s">
        <v>16</v>
      </c>
      <c r="D28" s="99">
        <v>30</v>
      </c>
      <c r="E28" s="93">
        <v>6</v>
      </c>
      <c r="F28" s="99">
        <f t="shared" si="6"/>
        <v>180</v>
      </c>
      <c r="G28" s="40">
        <v>20</v>
      </c>
      <c r="H28" s="40">
        <v>3</v>
      </c>
      <c r="I28" s="40">
        <f t="shared" si="7"/>
        <v>60</v>
      </c>
      <c r="J28" s="40">
        <v>20</v>
      </c>
      <c r="K28" s="40">
        <v>1</v>
      </c>
      <c r="L28" s="40">
        <f t="shared" si="8"/>
        <v>20</v>
      </c>
      <c r="M28" s="40">
        <v>30</v>
      </c>
      <c r="N28" s="51">
        <v>5</v>
      </c>
      <c r="O28" s="40">
        <f t="shared" si="9"/>
        <v>150</v>
      </c>
      <c r="P28" s="40">
        <f t="shared" si="10"/>
        <v>410</v>
      </c>
      <c r="Q28" s="81">
        <f t="shared" si="11"/>
        <v>62.121212121212125</v>
      </c>
      <c r="R28" s="65" t="s">
        <v>133</v>
      </c>
      <c r="S28" s="450"/>
    </row>
    <row r="29" spans="1:20" ht="23.25" customHeight="1">
      <c r="A29" s="40">
        <v>17</v>
      </c>
      <c r="B29" s="65"/>
      <c r="C29" s="53" t="s">
        <v>162</v>
      </c>
      <c r="D29" s="99">
        <v>30</v>
      </c>
      <c r="E29" s="93">
        <v>4</v>
      </c>
      <c r="F29" s="99">
        <f t="shared" si="6"/>
        <v>120</v>
      </c>
      <c r="G29" s="40">
        <v>20</v>
      </c>
      <c r="H29" s="40">
        <v>6</v>
      </c>
      <c r="I29" s="40">
        <f t="shared" si="7"/>
        <v>120</v>
      </c>
      <c r="J29" s="40">
        <v>20</v>
      </c>
      <c r="K29" s="40">
        <v>1</v>
      </c>
      <c r="L29" s="40">
        <f t="shared" si="8"/>
        <v>20</v>
      </c>
      <c r="M29" s="40">
        <v>30</v>
      </c>
      <c r="N29" s="51">
        <v>5</v>
      </c>
      <c r="O29" s="40">
        <f t="shared" si="9"/>
        <v>150</v>
      </c>
      <c r="P29" s="40">
        <f t="shared" si="10"/>
        <v>410</v>
      </c>
      <c r="Q29" s="81">
        <f t="shared" si="11"/>
        <v>62.121212121212125</v>
      </c>
      <c r="R29" s="65" t="s">
        <v>133</v>
      </c>
      <c r="S29" s="450"/>
      <c r="T29" s="91"/>
    </row>
    <row r="30" spans="1:20" s="74" customFormat="1" ht="26.25" customHeight="1">
      <c r="A30" s="40">
        <v>21</v>
      </c>
      <c r="B30" s="40"/>
      <c r="C30" s="104" t="s">
        <v>139</v>
      </c>
      <c r="D30" s="99">
        <v>30</v>
      </c>
      <c r="E30" s="93">
        <v>6</v>
      </c>
      <c r="F30" s="99">
        <f t="shared" si="6"/>
        <v>180</v>
      </c>
      <c r="G30" s="40">
        <v>20</v>
      </c>
      <c r="H30" s="40">
        <v>2</v>
      </c>
      <c r="I30" s="40">
        <f t="shared" si="7"/>
        <v>40</v>
      </c>
      <c r="J30" s="40">
        <v>20</v>
      </c>
      <c r="K30" s="40">
        <v>1</v>
      </c>
      <c r="L30" s="40">
        <f t="shared" si="8"/>
        <v>20</v>
      </c>
      <c r="M30" s="40">
        <v>30</v>
      </c>
      <c r="N30" s="51">
        <v>5</v>
      </c>
      <c r="O30" s="40">
        <f t="shared" si="9"/>
        <v>150</v>
      </c>
      <c r="P30" s="40">
        <f t="shared" si="10"/>
        <v>390</v>
      </c>
      <c r="Q30" s="81">
        <f t="shared" si="11"/>
        <v>59.09090909090909</v>
      </c>
      <c r="R30" s="65" t="s">
        <v>133</v>
      </c>
      <c r="S30" s="450"/>
      <c r="T30" s="37"/>
    </row>
    <row r="31" spans="1:20" s="74" customFormat="1" ht="25.5" customHeight="1">
      <c r="A31" s="40">
        <v>22</v>
      </c>
      <c r="B31" s="40"/>
      <c r="C31" s="51" t="s">
        <v>142</v>
      </c>
      <c r="D31" s="99">
        <v>30</v>
      </c>
      <c r="E31" s="99">
        <v>6</v>
      </c>
      <c r="F31" s="99">
        <f t="shared" si="6"/>
        <v>180</v>
      </c>
      <c r="G31" s="40">
        <v>20</v>
      </c>
      <c r="H31" s="40">
        <v>2</v>
      </c>
      <c r="I31" s="40">
        <f t="shared" si="7"/>
        <v>40</v>
      </c>
      <c r="J31" s="40">
        <v>20</v>
      </c>
      <c r="K31" s="40">
        <v>1</v>
      </c>
      <c r="L31" s="40">
        <f t="shared" si="8"/>
        <v>20</v>
      </c>
      <c r="M31" s="40">
        <v>30</v>
      </c>
      <c r="N31" s="40">
        <v>5</v>
      </c>
      <c r="O31" s="40">
        <f t="shared" si="9"/>
        <v>150</v>
      </c>
      <c r="P31" s="40">
        <f t="shared" si="10"/>
        <v>390</v>
      </c>
      <c r="Q31" s="81">
        <f t="shared" si="11"/>
        <v>59.09090909090909</v>
      </c>
      <c r="R31" s="65" t="s">
        <v>133</v>
      </c>
      <c r="S31" s="450"/>
      <c r="T31" s="37"/>
    </row>
    <row r="32" spans="1:20" s="74" customFormat="1" ht="28.5" customHeight="1">
      <c r="A32" s="40">
        <v>23</v>
      </c>
      <c r="B32" s="53"/>
      <c r="C32" s="53" t="s">
        <v>144</v>
      </c>
      <c r="D32" s="99">
        <v>30</v>
      </c>
      <c r="E32" s="93">
        <v>6</v>
      </c>
      <c r="F32" s="99">
        <f t="shared" si="6"/>
        <v>180</v>
      </c>
      <c r="G32" s="40">
        <v>20</v>
      </c>
      <c r="H32" s="40">
        <v>2</v>
      </c>
      <c r="I32" s="40">
        <f t="shared" si="7"/>
        <v>40</v>
      </c>
      <c r="J32" s="40">
        <v>20</v>
      </c>
      <c r="K32" s="40">
        <v>1</v>
      </c>
      <c r="L32" s="40">
        <f t="shared" si="8"/>
        <v>20</v>
      </c>
      <c r="M32" s="40">
        <v>30</v>
      </c>
      <c r="N32" s="51">
        <v>5</v>
      </c>
      <c r="O32" s="40">
        <f t="shared" si="9"/>
        <v>150</v>
      </c>
      <c r="P32" s="40">
        <f t="shared" si="10"/>
        <v>390</v>
      </c>
      <c r="Q32" s="81">
        <f t="shared" si="11"/>
        <v>59.09090909090909</v>
      </c>
      <c r="R32" s="65" t="s">
        <v>133</v>
      </c>
      <c r="S32" s="450"/>
      <c r="T32" s="37"/>
    </row>
    <row r="33" spans="1:20" s="68" customFormat="1" ht="25.5" customHeight="1">
      <c r="A33" s="40">
        <v>27</v>
      </c>
      <c r="B33" s="65"/>
      <c r="C33" s="102" t="s">
        <v>147</v>
      </c>
      <c r="D33" s="40">
        <v>30</v>
      </c>
      <c r="E33" s="51">
        <v>6</v>
      </c>
      <c r="F33" s="40">
        <f t="shared" si="6"/>
        <v>180</v>
      </c>
      <c r="G33" s="40">
        <v>20</v>
      </c>
      <c r="H33" s="51">
        <v>1</v>
      </c>
      <c r="I33" s="40">
        <f t="shared" si="7"/>
        <v>20</v>
      </c>
      <c r="J33" s="40">
        <v>20</v>
      </c>
      <c r="K33" s="51">
        <v>1</v>
      </c>
      <c r="L33" s="40">
        <f t="shared" si="8"/>
        <v>20</v>
      </c>
      <c r="M33" s="40">
        <v>30</v>
      </c>
      <c r="N33" s="51">
        <v>5</v>
      </c>
      <c r="O33" s="40">
        <f t="shared" si="9"/>
        <v>150</v>
      </c>
      <c r="P33" s="40">
        <f t="shared" si="10"/>
        <v>370</v>
      </c>
      <c r="Q33" s="81">
        <f t="shared" si="11"/>
        <v>56.060606060606055</v>
      </c>
      <c r="R33" s="65" t="s">
        <v>133</v>
      </c>
      <c r="S33" s="450"/>
      <c r="T33" s="78"/>
    </row>
    <row r="34" spans="1:19" ht="24" customHeight="1">
      <c r="A34" s="95">
        <v>35</v>
      </c>
      <c r="B34" s="40"/>
      <c r="C34" s="104" t="s">
        <v>140</v>
      </c>
      <c r="D34" s="99">
        <v>30</v>
      </c>
      <c r="E34" s="93">
        <v>6</v>
      </c>
      <c r="F34" s="99">
        <f t="shared" si="6"/>
        <v>180</v>
      </c>
      <c r="G34" s="40">
        <v>20</v>
      </c>
      <c r="H34" s="40">
        <v>2</v>
      </c>
      <c r="I34" s="40">
        <f t="shared" si="7"/>
        <v>40</v>
      </c>
      <c r="J34" s="40">
        <v>20</v>
      </c>
      <c r="K34" s="40">
        <v>1</v>
      </c>
      <c r="L34" s="40">
        <f t="shared" si="8"/>
        <v>20</v>
      </c>
      <c r="M34" s="40">
        <v>30</v>
      </c>
      <c r="N34" s="51">
        <v>2</v>
      </c>
      <c r="O34" s="40">
        <f t="shared" si="9"/>
        <v>60</v>
      </c>
      <c r="P34" s="40">
        <f t="shared" si="10"/>
        <v>300</v>
      </c>
      <c r="Q34" s="81">
        <f t="shared" si="11"/>
        <v>45.45454545454545</v>
      </c>
      <c r="R34" s="65" t="s">
        <v>133</v>
      </c>
      <c r="S34" s="451"/>
    </row>
    <row r="35" spans="1:18" s="111" customFormat="1" ht="44.25" customHeight="1">
      <c r="A35" s="106"/>
      <c r="B35" s="106"/>
      <c r="C35" s="112"/>
      <c r="D35" s="107"/>
      <c r="E35" s="113"/>
      <c r="F35" s="107"/>
      <c r="G35" s="106"/>
      <c r="H35" s="106"/>
      <c r="I35" s="106"/>
      <c r="J35" s="106"/>
      <c r="K35" s="106"/>
      <c r="L35" s="106"/>
      <c r="M35" s="106"/>
      <c r="N35" s="109"/>
      <c r="O35" s="106"/>
      <c r="P35" s="106"/>
      <c r="Q35" s="110"/>
      <c r="R35" s="108"/>
    </row>
    <row r="36" spans="1:19" ht="24" customHeight="1">
      <c r="A36" s="40">
        <v>10</v>
      </c>
      <c r="B36" s="53"/>
      <c r="C36" s="104" t="s">
        <v>159</v>
      </c>
      <c r="D36" s="99">
        <v>30</v>
      </c>
      <c r="E36" s="93">
        <v>6</v>
      </c>
      <c r="F36" s="99">
        <f>D36*E36</f>
        <v>180</v>
      </c>
      <c r="G36" s="40">
        <v>20</v>
      </c>
      <c r="H36" s="40">
        <v>4</v>
      </c>
      <c r="I36" s="40">
        <f>G36*H36</f>
        <v>80</v>
      </c>
      <c r="J36" s="40">
        <v>20</v>
      </c>
      <c r="K36" s="40">
        <v>1</v>
      </c>
      <c r="L36" s="40">
        <f>J36*K36</f>
        <v>20</v>
      </c>
      <c r="M36" s="40">
        <v>30</v>
      </c>
      <c r="N36" s="51">
        <v>5</v>
      </c>
      <c r="O36" s="40">
        <f>M36*N36</f>
        <v>150</v>
      </c>
      <c r="P36" s="40">
        <f>F36+I36+L36+O36</f>
        <v>430</v>
      </c>
      <c r="Q36" s="81">
        <f>P36/660*100</f>
        <v>65.15151515151516</v>
      </c>
      <c r="R36" s="65" t="s">
        <v>164</v>
      </c>
      <c r="S36" s="449" t="s">
        <v>169</v>
      </c>
    </row>
    <row r="37" spans="1:20" s="74" customFormat="1" ht="24" customHeight="1">
      <c r="A37" s="40">
        <v>25</v>
      </c>
      <c r="B37" s="65"/>
      <c r="C37" s="65" t="s">
        <v>161</v>
      </c>
      <c r="D37" s="40">
        <v>30</v>
      </c>
      <c r="E37" s="51">
        <v>6</v>
      </c>
      <c r="F37" s="40">
        <f>D37*E37</f>
        <v>180</v>
      </c>
      <c r="G37" s="40">
        <v>20</v>
      </c>
      <c r="H37" s="51">
        <v>2</v>
      </c>
      <c r="I37" s="40">
        <f>G37*H37</f>
        <v>40</v>
      </c>
      <c r="J37" s="40">
        <v>20</v>
      </c>
      <c r="K37" s="51">
        <v>1</v>
      </c>
      <c r="L37" s="40">
        <f>J37*K37</f>
        <v>20</v>
      </c>
      <c r="M37" s="40">
        <v>30</v>
      </c>
      <c r="N37" s="51">
        <v>5</v>
      </c>
      <c r="O37" s="40">
        <f>M37*N37</f>
        <v>150</v>
      </c>
      <c r="P37" s="40">
        <f>F37+I37+L37+O37</f>
        <v>390</v>
      </c>
      <c r="Q37" s="81">
        <f>P37/660*100</f>
        <v>59.09090909090909</v>
      </c>
      <c r="R37" s="65" t="s">
        <v>164</v>
      </c>
      <c r="S37" s="450"/>
      <c r="T37" s="37"/>
    </row>
    <row r="38" spans="1:20" ht="28.5" customHeight="1">
      <c r="A38" s="40">
        <v>29</v>
      </c>
      <c r="B38" s="65"/>
      <c r="C38" s="102" t="s">
        <v>160</v>
      </c>
      <c r="D38" s="40">
        <v>30</v>
      </c>
      <c r="E38" s="51">
        <v>6</v>
      </c>
      <c r="F38" s="40">
        <f>D38*E38</f>
        <v>180</v>
      </c>
      <c r="G38" s="40">
        <v>20</v>
      </c>
      <c r="H38" s="51">
        <v>2</v>
      </c>
      <c r="I38" s="40">
        <f>G38*H38</f>
        <v>40</v>
      </c>
      <c r="J38" s="40">
        <v>20</v>
      </c>
      <c r="K38" s="51">
        <v>1</v>
      </c>
      <c r="L38" s="40">
        <f>J38*K38</f>
        <v>20</v>
      </c>
      <c r="M38" s="40">
        <v>30</v>
      </c>
      <c r="N38" s="51">
        <v>4</v>
      </c>
      <c r="O38" s="40">
        <f>M38*N38</f>
        <v>120</v>
      </c>
      <c r="P38" s="40">
        <f>F38+I38+L38+O38</f>
        <v>360</v>
      </c>
      <c r="Q38" s="81">
        <f>P38/660*100</f>
        <v>54.54545454545454</v>
      </c>
      <c r="R38" s="65" t="s">
        <v>164</v>
      </c>
      <c r="S38" s="451"/>
      <c r="T38" s="78"/>
    </row>
    <row r="39" spans="1:18" s="111" customFormat="1" ht="24" customHeight="1">
      <c r="A39" s="106"/>
      <c r="B39" s="112"/>
      <c r="C39" s="112"/>
      <c r="D39" s="107"/>
      <c r="E39" s="113"/>
      <c r="F39" s="107"/>
      <c r="G39" s="106"/>
      <c r="H39" s="106"/>
      <c r="I39" s="106"/>
      <c r="J39" s="106"/>
      <c r="K39" s="106"/>
      <c r="L39" s="106"/>
      <c r="M39" s="106"/>
      <c r="N39" s="109"/>
      <c r="O39" s="106"/>
      <c r="P39" s="106"/>
      <c r="Q39" s="110"/>
      <c r="R39" s="108"/>
    </row>
    <row r="40" spans="1:19" s="68" customFormat="1" ht="24" customHeight="1">
      <c r="A40" s="40">
        <v>11</v>
      </c>
      <c r="B40" s="77" t="s">
        <v>107</v>
      </c>
      <c r="C40" s="77" t="s">
        <v>166</v>
      </c>
      <c r="D40" s="77">
        <v>30</v>
      </c>
      <c r="E40" s="77">
        <v>6</v>
      </c>
      <c r="F40" s="99">
        <f>D40*E40</f>
        <v>180</v>
      </c>
      <c r="G40" s="77">
        <v>20</v>
      </c>
      <c r="H40" s="77">
        <v>4</v>
      </c>
      <c r="I40" s="40">
        <f>G40*H40</f>
        <v>80</v>
      </c>
      <c r="J40" s="77">
        <v>20</v>
      </c>
      <c r="K40" s="77">
        <v>1</v>
      </c>
      <c r="L40" s="40">
        <f>J40*K40</f>
        <v>20</v>
      </c>
      <c r="M40" s="77">
        <v>30</v>
      </c>
      <c r="N40" s="77">
        <v>5</v>
      </c>
      <c r="O40" s="40">
        <f>M40*N40</f>
        <v>150</v>
      </c>
      <c r="P40" s="40">
        <f>F40+I40+L40+O40</f>
        <v>430</v>
      </c>
      <c r="Q40" s="81">
        <f>P40/660*100</f>
        <v>65.15151515151516</v>
      </c>
      <c r="R40" s="93" t="s">
        <v>165</v>
      </c>
      <c r="S40" s="446" t="s">
        <v>170</v>
      </c>
    </row>
    <row r="41" spans="1:19" s="68" customFormat="1" ht="25.5" customHeight="1">
      <c r="A41" s="40">
        <v>30</v>
      </c>
      <c r="B41" s="77" t="s">
        <v>109</v>
      </c>
      <c r="C41" s="77" t="s">
        <v>110</v>
      </c>
      <c r="D41" s="77">
        <v>30</v>
      </c>
      <c r="E41" s="77">
        <v>6</v>
      </c>
      <c r="F41" s="99">
        <f>D41*E41</f>
        <v>180</v>
      </c>
      <c r="G41" s="77">
        <v>20</v>
      </c>
      <c r="H41" s="77">
        <v>1</v>
      </c>
      <c r="I41" s="40">
        <f>G41*H41</f>
        <v>20</v>
      </c>
      <c r="J41" s="77">
        <v>20</v>
      </c>
      <c r="K41" s="77">
        <v>1</v>
      </c>
      <c r="L41" s="40">
        <f>J41*K41</f>
        <v>20</v>
      </c>
      <c r="M41" s="77">
        <v>30</v>
      </c>
      <c r="N41" s="77">
        <v>4</v>
      </c>
      <c r="O41" s="40">
        <f>M41*N41</f>
        <v>120</v>
      </c>
      <c r="P41" s="40">
        <f>F41+I41+L41+O41</f>
        <v>340</v>
      </c>
      <c r="Q41" s="81">
        <f>P41/660*100</f>
        <v>51.515151515151516</v>
      </c>
      <c r="R41" s="93" t="s">
        <v>165</v>
      </c>
      <c r="S41" s="446"/>
    </row>
    <row r="42" ht="20.25" customHeight="1"/>
    <row r="43" spans="1:20" ht="24.75" customHeight="1">
      <c r="A43" s="40">
        <v>31</v>
      </c>
      <c r="B43" s="40"/>
      <c r="C43" s="104" t="s">
        <v>130</v>
      </c>
      <c r="D43" s="99">
        <v>30</v>
      </c>
      <c r="E43" s="93">
        <v>3</v>
      </c>
      <c r="F43" s="99">
        <f>D43*E43</f>
        <v>90</v>
      </c>
      <c r="G43" s="40">
        <v>20</v>
      </c>
      <c r="H43" s="40">
        <v>1</v>
      </c>
      <c r="I43" s="40">
        <f>G43*H43</f>
        <v>20</v>
      </c>
      <c r="J43" s="40">
        <v>20</v>
      </c>
      <c r="K43" s="40">
        <v>3</v>
      </c>
      <c r="L43" s="40">
        <f>J43*K43</f>
        <v>60</v>
      </c>
      <c r="M43" s="40">
        <v>30</v>
      </c>
      <c r="N43" s="77">
        <v>5</v>
      </c>
      <c r="O43" s="40">
        <f>M43*N43</f>
        <v>150</v>
      </c>
      <c r="P43" s="40">
        <f>F43+I43+L43+O43</f>
        <v>320</v>
      </c>
      <c r="Q43" s="81">
        <f>P43/660*100</f>
        <v>48.484848484848484</v>
      </c>
      <c r="R43" s="93" t="s">
        <v>129</v>
      </c>
      <c r="S43" s="114" t="s">
        <v>171</v>
      </c>
      <c r="T43" s="68"/>
    </row>
    <row r="44" ht="20.25" customHeight="1"/>
    <row r="45" spans="1:20" s="68" customFormat="1" ht="27.75" customHeight="1">
      <c r="A45" s="40">
        <v>33</v>
      </c>
      <c r="B45" s="93"/>
      <c r="C45" s="105" t="s">
        <v>136</v>
      </c>
      <c r="D45" s="99">
        <v>30</v>
      </c>
      <c r="E45" s="93">
        <v>4</v>
      </c>
      <c r="F45" s="99">
        <f>D45*E45</f>
        <v>120</v>
      </c>
      <c r="G45" s="40">
        <v>20</v>
      </c>
      <c r="H45" s="93">
        <v>1</v>
      </c>
      <c r="I45" s="40">
        <f>G45*H45</f>
        <v>20</v>
      </c>
      <c r="J45" s="40">
        <v>20</v>
      </c>
      <c r="K45" s="93">
        <v>1</v>
      </c>
      <c r="L45" s="40">
        <f>J45*K45</f>
        <v>20</v>
      </c>
      <c r="M45" s="40">
        <v>30</v>
      </c>
      <c r="N45" s="93">
        <v>5</v>
      </c>
      <c r="O45" s="40">
        <f>M45*N45</f>
        <v>150</v>
      </c>
      <c r="P45" s="40">
        <f>F45+I45+L45+O45</f>
        <v>310</v>
      </c>
      <c r="Q45" s="81">
        <f>P45/660*100</f>
        <v>46.96969696969697</v>
      </c>
      <c r="R45" s="93" t="s">
        <v>134</v>
      </c>
      <c r="S45" s="114" t="s">
        <v>171</v>
      </c>
      <c r="T45" s="88"/>
    </row>
  </sheetData>
  <sheetProtection/>
  <autoFilter ref="A4:T4">
    <sortState ref="A5:T45">
      <sortCondition descending="1" sortBy="value" ref="P5:P45"/>
    </sortState>
  </autoFilter>
  <mergeCells count="13">
    <mergeCell ref="S40:S41"/>
    <mergeCell ref="Q2:Q3"/>
    <mergeCell ref="S5:S15"/>
    <mergeCell ref="S17:S21"/>
    <mergeCell ref="S23:S25"/>
    <mergeCell ref="S27:S34"/>
    <mergeCell ref="S36:S38"/>
    <mergeCell ref="A1:P1"/>
    <mergeCell ref="D2:F2"/>
    <mergeCell ref="G2:I2"/>
    <mergeCell ref="J2:L2"/>
    <mergeCell ref="M2:O2"/>
    <mergeCell ref="P2:P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="90" zoomScaleNormal="90" zoomScalePageLayoutView="0" workbookViewId="0" topLeftCell="A25">
      <selection activeCell="D24" sqref="D24"/>
    </sheetView>
  </sheetViews>
  <sheetFormatPr defaultColWidth="9.25390625" defaultRowHeight="14.25"/>
  <cols>
    <col min="1" max="1" width="24.75390625" style="3" customWidth="1"/>
    <col min="2" max="2" width="24.00390625" style="3" customWidth="1"/>
    <col min="3" max="3" width="25.625" style="3" customWidth="1"/>
    <col min="4" max="4" width="31.75390625" style="3" customWidth="1"/>
    <col min="5" max="6" width="18.875" style="3" customWidth="1"/>
    <col min="7" max="16384" width="9.25390625" style="3" customWidth="1"/>
  </cols>
  <sheetData>
    <row r="1" spans="1:6" ht="30.75" customHeight="1">
      <c r="A1" s="458" t="s">
        <v>11</v>
      </c>
      <c r="B1" s="458"/>
      <c r="C1" s="458"/>
      <c r="D1" s="458"/>
      <c r="E1" s="458"/>
      <c r="F1" s="458"/>
    </row>
    <row r="2" spans="1:6" ht="26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ht="36" customHeight="1">
      <c r="A3" s="4" t="s">
        <v>5</v>
      </c>
      <c r="B3" s="1">
        <v>30</v>
      </c>
      <c r="C3" s="1">
        <v>20</v>
      </c>
      <c r="D3" s="1">
        <v>20</v>
      </c>
      <c r="E3" s="1">
        <v>30</v>
      </c>
      <c r="F3" s="2">
        <v>100</v>
      </c>
    </row>
    <row r="4" spans="1:6" ht="30" customHeight="1">
      <c r="A4" s="459" t="s">
        <v>10</v>
      </c>
      <c r="B4" s="459"/>
      <c r="C4" s="459"/>
      <c r="D4" s="459"/>
      <c r="E4" s="459"/>
      <c r="F4" s="7"/>
    </row>
    <row r="5" spans="1:6" ht="23.25" customHeight="1" thickBot="1">
      <c r="A5" s="14" t="s">
        <v>0</v>
      </c>
      <c r="B5" s="6"/>
      <c r="C5" s="6"/>
      <c r="D5" s="6"/>
      <c r="E5" s="6"/>
      <c r="F5" s="6"/>
    </row>
    <row r="6" spans="1:4" ht="27" customHeight="1" thickBot="1">
      <c r="A6" s="18" t="s">
        <v>48</v>
      </c>
      <c r="B6" s="463" t="s">
        <v>50</v>
      </c>
      <c r="C6" s="464"/>
      <c r="D6" s="465"/>
    </row>
    <row r="7" spans="1:4" ht="23.25" customHeight="1">
      <c r="A7" s="19" t="s">
        <v>49</v>
      </c>
      <c r="B7" s="20" t="s">
        <v>59</v>
      </c>
      <c r="C7" s="21" t="s">
        <v>60</v>
      </c>
      <c r="D7" s="20" t="s">
        <v>61</v>
      </c>
    </row>
    <row r="8" spans="1:4" ht="24" customHeight="1" thickBot="1">
      <c r="A8" s="22"/>
      <c r="B8" s="10" t="s">
        <v>51</v>
      </c>
      <c r="C8" s="10" t="s">
        <v>56</v>
      </c>
      <c r="D8" s="10" t="s">
        <v>57</v>
      </c>
    </row>
    <row r="9" spans="1:4" ht="28.5" customHeight="1">
      <c r="A9" s="23" t="s">
        <v>52</v>
      </c>
      <c r="B9" s="452">
        <v>3</v>
      </c>
      <c r="C9" s="455">
        <v>6</v>
      </c>
      <c r="D9" s="466">
        <v>9</v>
      </c>
    </row>
    <row r="10" spans="1:4" ht="27.75" customHeight="1">
      <c r="A10" s="24" t="s">
        <v>62</v>
      </c>
      <c r="B10" s="453"/>
      <c r="C10" s="456"/>
      <c r="D10" s="467"/>
    </row>
    <row r="11" spans="1:4" ht="27.75" customHeight="1">
      <c r="A11" s="24" t="s">
        <v>63</v>
      </c>
      <c r="B11" s="453"/>
      <c r="C11" s="456"/>
      <c r="D11" s="467"/>
    </row>
    <row r="12" spans="1:4" ht="29.25" customHeight="1" thickBot="1">
      <c r="A12" s="25"/>
      <c r="B12" s="454"/>
      <c r="C12" s="457"/>
      <c r="D12" s="468"/>
    </row>
    <row r="13" spans="1:4" ht="23.25" customHeight="1">
      <c r="A13" s="23" t="s">
        <v>54</v>
      </c>
      <c r="B13" s="460">
        <v>2</v>
      </c>
      <c r="C13" s="452">
        <v>4</v>
      </c>
      <c r="D13" s="455">
        <v>6</v>
      </c>
    </row>
    <row r="14" spans="1:4" ht="25.5" customHeight="1">
      <c r="A14" s="24" t="s">
        <v>64</v>
      </c>
      <c r="B14" s="461"/>
      <c r="C14" s="453"/>
      <c r="D14" s="456"/>
    </row>
    <row r="15" spans="1:4" ht="25.5" customHeight="1">
      <c r="A15" s="24" t="s">
        <v>65</v>
      </c>
      <c r="B15" s="461"/>
      <c r="C15" s="453"/>
      <c r="D15" s="456"/>
    </row>
    <row r="16" spans="1:4" ht="27" thickBot="1">
      <c r="A16" s="25"/>
      <c r="B16" s="462"/>
      <c r="C16" s="454"/>
      <c r="D16" s="457"/>
    </row>
    <row r="17" spans="1:4" ht="25.5" customHeight="1">
      <c r="A17" s="23" t="s">
        <v>55</v>
      </c>
      <c r="B17" s="460">
        <v>1</v>
      </c>
      <c r="C17" s="460">
        <v>2</v>
      </c>
      <c r="D17" s="452">
        <v>3</v>
      </c>
    </row>
    <row r="18" spans="1:4" ht="24" customHeight="1">
      <c r="A18" s="24" t="s">
        <v>66</v>
      </c>
      <c r="B18" s="461"/>
      <c r="C18" s="461"/>
      <c r="D18" s="453"/>
    </row>
    <row r="19" spans="1:4" ht="27.75" customHeight="1" thickBot="1">
      <c r="A19" s="26" t="s">
        <v>67</v>
      </c>
      <c r="B19" s="462"/>
      <c r="C19" s="462"/>
      <c r="D19" s="454"/>
    </row>
    <row r="22" spans="2:3" ht="26.25">
      <c r="B22" s="5" t="s">
        <v>1</v>
      </c>
      <c r="C22" s="5" t="s">
        <v>2</v>
      </c>
    </row>
    <row r="23" spans="2:4" ht="31.5">
      <c r="B23" s="15" t="s">
        <v>34</v>
      </c>
      <c r="C23" s="15" t="s">
        <v>35</v>
      </c>
      <c r="D23" s="8"/>
    </row>
    <row r="24" spans="2:4" ht="31.5">
      <c r="B24" s="16" t="s">
        <v>36</v>
      </c>
      <c r="C24" s="17" t="s">
        <v>37</v>
      </c>
      <c r="D24" s="9"/>
    </row>
    <row r="25" spans="2:4" ht="31.5">
      <c r="B25" s="16" t="s">
        <v>38</v>
      </c>
      <c r="C25" s="17" t="s">
        <v>39</v>
      </c>
      <c r="D25" s="9"/>
    </row>
    <row r="26" spans="2:4" ht="31.5">
      <c r="B26" s="16" t="s">
        <v>40</v>
      </c>
      <c r="C26" s="17" t="s">
        <v>41</v>
      </c>
      <c r="D26" s="9"/>
    </row>
    <row r="27" spans="2:4" ht="31.5">
      <c r="B27" s="16" t="s">
        <v>42</v>
      </c>
      <c r="C27" s="17" t="s">
        <v>43</v>
      </c>
      <c r="D27" s="9"/>
    </row>
    <row r="28" spans="2:4" ht="31.5">
      <c r="B28" s="16" t="s">
        <v>44</v>
      </c>
      <c r="C28" s="17" t="s">
        <v>45</v>
      </c>
      <c r="D28" s="9"/>
    </row>
    <row r="29" spans="2:4" ht="31.5">
      <c r="B29" s="16" t="s">
        <v>46</v>
      </c>
      <c r="C29" s="17" t="s">
        <v>47</v>
      </c>
      <c r="D29" s="9"/>
    </row>
    <row r="31" ht="26.25">
      <c r="A31" s="5" t="s">
        <v>3</v>
      </c>
    </row>
    <row r="32" ht="26.25">
      <c r="B32" s="11" t="s">
        <v>58</v>
      </c>
    </row>
    <row r="33" ht="26.25">
      <c r="B33" s="13" t="s">
        <v>85</v>
      </c>
    </row>
    <row r="34" ht="26.25">
      <c r="B34" s="30" t="s">
        <v>86</v>
      </c>
    </row>
    <row r="35" ht="26.25">
      <c r="B35" s="12" t="s">
        <v>87</v>
      </c>
    </row>
    <row r="36" ht="26.25">
      <c r="B36" s="30" t="s">
        <v>88</v>
      </c>
    </row>
    <row r="37" ht="26.25">
      <c r="B37" s="30" t="s">
        <v>89</v>
      </c>
    </row>
  </sheetData>
  <sheetProtection/>
  <mergeCells count="12">
    <mergeCell ref="B17:B19"/>
    <mergeCell ref="C17:C19"/>
    <mergeCell ref="D17:D19"/>
    <mergeCell ref="B6:D6"/>
    <mergeCell ref="D9:D12"/>
    <mergeCell ref="B13:B16"/>
    <mergeCell ref="B9:B12"/>
    <mergeCell ref="C9:C12"/>
    <mergeCell ref="C13:C16"/>
    <mergeCell ref="D13:D16"/>
    <mergeCell ref="A1:F1"/>
    <mergeCell ref="A4:E4"/>
  </mergeCells>
  <printOptions/>
  <pageMargins left="0.7" right="0.7" top="0.75" bottom="0.75" header="0.3" footer="0.3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6"/>
  <sheetViews>
    <sheetView zoomScale="90" zoomScaleNormal="90" zoomScalePageLayoutView="0" workbookViewId="0" topLeftCell="A2">
      <selection activeCell="B13" sqref="B13"/>
    </sheetView>
  </sheetViews>
  <sheetFormatPr defaultColWidth="9.00390625" defaultRowHeight="30" customHeight="1"/>
  <cols>
    <col min="1" max="1" width="20.25390625" style="224" customWidth="1"/>
    <col min="2" max="3" width="75.75390625" style="27" customWidth="1"/>
    <col min="4" max="16384" width="9.125" style="27" customWidth="1"/>
  </cols>
  <sheetData>
    <row r="1" spans="1:3" ht="30" customHeight="1" thickBot="1">
      <c r="A1" s="475" t="s">
        <v>318</v>
      </c>
      <c r="B1" s="476"/>
      <c r="C1" s="477"/>
    </row>
    <row r="2" spans="1:9" ht="30" customHeight="1" thickBot="1">
      <c r="A2" s="148" t="s">
        <v>413</v>
      </c>
      <c r="B2" s="149" t="s">
        <v>310</v>
      </c>
      <c r="C2" s="171" t="s">
        <v>172</v>
      </c>
      <c r="E2" s="163"/>
      <c r="F2" s="163"/>
      <c r="G2" s="163"/>
      <c r="H2" s="163"/>
      <c r="I2" s="163"/>
    </row>
    <row r="3" spans="1:9" s="120" customFormat="1" ht="27" customHeight="1">
      <c r="A3" s="478" t="s">
        <v>950</v>
      </c>
      <c r="B3" s="282" t="s">
        <v>949</v>
      </c>
      <c r="C3" s="284" t="s">
        <v>954</v>
      </c>
      <c r="D3" s="119"/>
      <c r="E3" s="119"/>
      <c r="F3" s="119"/>
      <c r="G3" s="119"/>
      <c r="H3" s="119"/>
      <c r="I3" s="119"/>
    </row>
    <row r="4" spans="1:9" s="120" customFormat="1" ht="27" customHeight="1">
      <c r="A4" s="478"/>
      <c r="B4" s="283"/>
      <c r="C4" s="174" t="s">
        <v>955</v>
      </c>
      <c r="D4" s="119"/>
      <c r="E4" s="119"/>
      <c r="F4" s="119"/>
      <c r="G4" s="119"/>
      <c r="H4" s="119"/>
      <c r="I4" s="119"/>
    </row>
    <row r="5" spans="1:9" s="120" customFormat="1" ht="27" customHeight="1">
      <c r="A5" s="478"/>
      <c r="B5" s="142" t="s">
        <v>173</v>
      </c>
      <c r="C5" s="164" t="s">
        <v>202</v>
      </c>
      <c r="D5" s="119"/>
      <c r="E5" s="119"/>
      <c r="F5" s="119"/>
      <c r="G5" s="119"/>
      <c r="H5" s="119"/>
      <c r="I5" s="119"/>
    </row>
    <row r="6" spans="1:9" s="120" customFormat="1" ht="27" customHeight="1">
      <c r="A6" s="478"/>
      <c r="B6" s="297" t="s">
        <v>956</v>
      </c>
      <c r="C6" s="287" t="s">
        <v>420</v>
      </c>
      <c r="D6" s="119"/>
      <c r="E6" s="119"/>
      <c r="F6" s="119"/>
      <c r="G6" s="119"/>
      <c r="H6" s="119"/>
      <c r="I6" s="119"/>
    </row>
    <row r="7" spans="1:9" s="120" customFormat="1" ht="27" customHeight="1">
      <c r="A7" s="478"/>
      <c r="B7" s="285" t="s">
        <v>957</v>
      </c>
      <c r="C7" s="286" t="s">
        <v>176</v>
      </c>
      <c r="D7" s="119"/>
      <c r="E7" s="119"/>
      <c r="F7" s="119"/>
      <c r="G7" s="119"/>
      <c r="H7" s="119"/>
      <c r="I7" s="119"/>
    </row>
    <row r="8" spans="1:9" s="120" customFormat="1" ht="27" customHeight="1">
      <c r="A8" s="478"/>
      <c r="B8" s="124" t="s">
        <v>958</v>
      </c>
      <c r="C8" s="286" t="s">
        <v>177</v>
      </c>
      <c r="D8" s="119"/>
      <c r="E8" s="119"/>
      <c r="F8" s="119"/>
      <c r="G8" s="119"/>
      <c r="H8" s="119"/>
      <c r="I8" s="119"/>
    </row>
    <row r="9" spans="1:9" s="120" customFormat="1" ht="27" customHeight="1">
      <c r="A9" s="478"/>
      <c r="B9" s="288" t="s">
        <v>959</v>
      </c>
      <c r="C9" s="126" t="s">
        <v>419</v>
      </c>
      <c r="D9" s="119"/>
      <c r="E9" s="119"/>
      <c r="F9" s="119"/>
      <c r="G9" s="119"/>
      <c r="H9" s="119"/>
      <c r="I9" s="119"/>
    </row>
    <row r="10" spans="1:9" s="120" customFormat="1" ht="27" customHeight="1">
      <c r="A10" s="478"/>
      <c r="B10" s="289" t="s">
        <v>960</v>
      </c>
      <c r="C10" s="298" t="s">
        <v>1209</v>
      </c>
      <c r="D10" s="119"/>
      <c r="E10" s="119"/>
      <c r="F10" s="119"/>
      <c r="G10" s="119"/>
      <c r="H10" s="119"/>
      <c r="I10" s="119"/>
    </row>
    <row r="11" spans="1:9" s="120" customFormat="1" ht="27" customHeight="1">
      <c r="A11" s="478"/>
      <c r="B11" s="141" t="s">
        <v>414</v>
      </c>
      <c r="C11" s="299" t="s">
        <v>963</v>
      </c>
      <c r="D11" s="119"/>
      <c r="E11" s="119"/>
      <c r="F11" s="119"/>
      <c r="G11" s="119"/>
      <c r="H11" s="119"/>
      <c r="I11" s="119"/>
    </row>
    <row r="12" spans="1:9" s="120" customFormat="1" ht="27" customHeight="1">
      <c r="A12" s="478"/>
      <c r="B12" s="142" t="s">
        <v>174</v>
      </c>
      <c r="C12" s="134"/>
      <c r="D12" s="119"/>
      <c r="E12" s="119"/>
      <c r="F12" s="119"/>
      <c r="G12" s="119"/>
      <c r="H12" s="119"/>
      <c r="I12" s="119"/>
    </row>
    <row r="13" spans="1:9" s="120" customFormat="1" ht="27" customHeight="1">
      <c r="A13" s="478"/>
      <c r="B13" s="172" t="s">
        <v>961</v>
      </c>
      <c r="C13" s="173"/>
      <c r="D13" s="119"/>
      <c r="E13" s="119"/>
      <c r="F13" s="119"/>
      <c r="G13" s="119"/>
      <c r="H13" s="119"/>
      <c r="I13" s="119"/>
    </row>
    <row r="14" spans="1:9" s="120" customFormat="1" ht="27" customHeight="1">
      <c r="A14" s="478"/>
      <c r="B14" s="278" t="s">
        <v>962</v>
      </c>
      <c r="C14" s="177"/>
      <c r="D14" s="119"/>
      <c r="E14" s="119"/>
      <c r="F14" s="119"/>
      <c r="G14" s="119"/>
      <c r="H14" s="119"/>
      <c r="I14" s="119"/>
    </row>
    <row r="15" spans="1:9" s="120" customFormat="1" ht="27" customHeight="1">
      <c r="A15" s="478"/>
      <c r="B15" s="143" t="s">
        <v>415</v>
      </c>
      <c r="C15" s="127"/>
      <c r="D15" s="119"/>
      <c r="E15" s="119"/>
      <c r="F15" s="119"/>
      <c r="G15" s="119"/>
      <c r="H15" s="119"/>
      <c r="I15" s="135"/>
    </row>
    <row r="16" spans="1:9" s="120" customFormat="1" ht="27" customHeight="1">
      <c r="A16" s="478"/>
      <c r="B16" s="141" t="s">
        <v>459</v>
      </c>
      <c r="C16" s="127"/>
      <c r="D16" s="119"/>
      <c r="E16" s="119"/>
      <c r="F16" s="119"/>
      <c r="G16" s="119"/>
      <c r="H16" s="119"/>
      <c r="I16" s="135"/>
    </row>
    <row r="17" spans="1:9" s="120" customFormat="1" ht="27" customHeight="1">
      <c r="A17" s="478"/>
      <c r="B17" s="172" t="s">
        <v>964</v>
      </c>
      <c r="C17" s="146"/>
      <c r="D17" s="119"/>
      <c r="E17" s="119"/>
      <c r="F17" s="119"/>
      <c r="G17" s="119"/>
      <c r="H17" s="119"/>
      <c r="I17" s="135"/>
    </row>
    <row r="18" spans="1:3" s="119" customFormat="1" ht="27" customHeight="1" thickBot="1">
      <c r="A18" s="280"/>
      <c r="B18" s="278" t="s">
        <v>965</v>
      </c>
      <c r="C18" s="133"/>
    </row>
    <row r="19" spans="1:8" ht="27" customHeight="1">
      <c r="A19" s="300" t="s">
        <v>951</v>
      </c>
      <c r="B19" s="130" t="s">
        <v>421</v>
      </c>
      <c r="C19" s="150" t="s">
        <v>179</v>
      </c>
      <c r="E19" s="163"/>
      <c r="F19" s="163"/>
      <c r="G19" s="163"/>
      <c r="H19" s="163"/>
    </row>
    <row r="20" spans="1:8" ht="27" customHeight="1">
      <c r="A20" s="301"/>
      <c r="B20" s="144" t="s">
        <v>311</v>
      </c>
      <c r="C20" s="176"/>
      <c r="E20" s="163"/>
      <c r="F20" s="163"/>
      <c r="G20" s="163"/>
      <c r="H20" s="163"/>
    </row>
    <row r="21" spans="1:8" s="29" customFormat="1" ht="27" customHeight="1" thickBot="1">
      <c r="A21" s="301"/>
      <c r="B21" s="291" t="s">
        <v>966</v>
      </c>
      <c r="C21" s="173" t="s">
        <v>968</v>
      </c>
      <c r="D21" s="165"/>
      <c r="E21" s="166"/>
      <c r="F21" s="166"/>
      <c r="G21" s="166"/>
      <c r="H21" s="166"/>
    </row>
    <row r="22" spans="1:8" s="165" customFormat="1" ht="27" customHeight="1" thickBot="1">
      <c r="A22" s="301"/>
      <c r="B22" s="289" t="s">
        <v>967</v>
      </c>
      <c r="C22" s="177" t="s">
        <v>969</v>
      </c>
      <c r="E22" s="166"/>
      <c r="F22" s="166"/>
      <c r="G22" s="166"/>
      <c r="H22" s="166"/>
    </row>
    <row r="23" spans="1:8" s="28" customFormat="1" ht="27" customHeight="1" thickBot="1">
      <c r="A23" s="301"/>
      <c r="B23" s="172" t="s">
        <v>970</v>
      </c>
      <c r="C23" s="126" t="s">
        <v>426</v>
      </c>
      <c r="D23" s="165"/>
      <c r="E23" s="166"/>
      <c r="F23" s="166"/>
      <c r="G23" s="166"/>
      <c r="H23" s="166"/>
    </row>
    <row r="24" spans="1:8" s="279" customFormat="1" ht="27" customHeight="1">
      <c r="A24" s="301"/>
      <c r="B24" s="124" t="s">
        <v>971</v>
      </c>
      <c r="C24" s="177" t="s">
        <v>180</v>
      </c>
      <c r="D24" s="166"/>
      <c r="E24" s="166"/>
      <c r="F24" s="166"/>
      <c r="G24" s="166"/>
      <c r="H24" s="166"/>
    </row>
    <row r="25" spans="1:8" s="279" customFormat="1" ht="27" customHeight="1" thickBot="1">
      <c r="A25" s="302"/>
      <c r="B25" s="294"/>
      <c r="C25" s="178" t="s">
        <v>427</v>
      </c>
      <c r="D25" s="166"/>
      <c r="E25" s="166"/>
      <c r="F25" s="166"/>
      <c r="G25" s="166"/>
      <c r="H25" s="166"/>
    </row>
    <row r="26" spans="1:9" s="120" customFormat="1" ht="27.75" customHeight="1">
      <c r="A26" s="301" t="s">
        <v>951</v>
      </c>
      <c r="B26" s="175" t="s">
        <v>178</v>
      </c>
      <c r="C26" s="177"/>
      <c r="D26" s="119"/>
      <c r="E26" s="119"/>
      <c r="F26" s="119"/>
      <c r="G26" s="119"/>
      <c r="H26" s="119"/>
      <c r="I26" s="135"/>
    </row>
    <row r="27" spans="1:3" s="119" customFormat="1" ht="27.75" customHeight="1">
      <c r="A27" s="301"/>
      <c r="B27" s="172" t="s">
        <v>972</v>
      </c>
      <c r="C27" s="151"/>
    </row>
    <row r="28" spans="1:3" s="119" customFormat="1" ht="27.75" customHeight="1">
      <c r="A28" s="301"/>
      <c r="B28" s="124" t="s">
        <v>973</v>
      </c>
      <c r="C28" s="151"/>
    </row>
    <row r="29" spans="1:3" s="119" customFormat="1" ht="27.75" customHeight="1">
      <c r="A29" s="301"/>
      <c r="B29" s="140" t="s">
        <v>418</v>
      </c>
      <c r="C29" s="151"/>
    </row>
    <row r="30" spans="1:3" s="119" customFormat="1" ht="27.75" customHeight="1">
      <c r="A30" s="301"/>
      <c r="B30" s="155" t="s">
        <v>429</v>
      </c>
      <c r="C30" s="151"/>
    </row>
    <row r="31" spans="1:8" ht="27.75" customHeight="1">
      <c r="A31" s="301"/>
      <c r="B31" s="122" t="s">
        <v>428</v>
      </c>
      <c r="C31" s="151"/>
      <c r="E31" s="163"/>
      <c r="F31" s="163"/>
      <c r="G31" s="163"/>
      <c r="H31" s="163"/>
    </row>
    <row r="32" spans="1:8" s="118" customFormat="1" ht="27.75" customHeight="1" thickBot="1">
      <c r="A32" s="301"/>
      <c r="B32" s="139" t="s">
        <v>312</v>
      </c>
      <c r="C32" s="151"/>
      <c r="D32" s="166"/>
      <c r="E32" s="166"/>
      <c r="F32" s="166"/>
      <c r="G32" s="166"/>
      <c r="H32" s="166"/>
    </row>
    <row r="33" spans="1:9" s="116" customFormat="1" ht="27.75" customHeight="1" thickBot="1">
      <c r="A33" s="301"/>
      <c r="B33" s="291" t="s">
        <v>974</v>
      </c>
      <c r="C33" s="152"/>
      <c r="D33" s="167"/>
      <c r="E33" s="168"/>
      <c r="F33" s="168"/>
      <c r="G33" s="168"/>
      <c r="H33" s="168"/>
      <c r="I33" s="136"/>
    </row>
    <row r="34" spans="1:9" s="281" customFormat="1" ht="27.75" customHeight="1">
      <c r="A34" s="301"/>
      <c r="B34" s="292" t="s">
        <v>975</v>
      </c>
      <c r="C34" s="152"/>
      <c r="D34" s="168"/>
      <c r="E34" s="168"/>
      <c r="F34" s="168"/>
      <c r="G34" s="168"/>
      <c r="H34" s="168"/>
      <c r="I34" s="168"/>
    </row>
    <row r="35" spans="1:9" s="281" customFormat="1" ht="27.75" customHeight="1">
      <c r="A35" s="301"/>
      <c r="B35" s="289" t="s">
        <v>976</v>
      </c>
      <c r="C35" s="152"/>
      <c r="D35" s="168"/>
      <c r="E35" s="168"/>
      <c r="F35" s="168"/>
      <c r="G35" s="168"/>
      <c r="H35" s="168"/>
      <c r="I35" s="168"/>
    </row>
    <row r="36" spans="1:9" s="121" customFormat="1" ht="27.75" customHeight="1">
      <c r="A36" s="301"/>
      <c r="B36" s="172" t="s">
        <v>977</v>
      </c>
      <c r="C36" s="126"/>
      <c r="D36" s="119"/>
      <c r="E36" s="119"/>
      <c r="F36" s="119"/>
      <c r="G36" s="119"/>
      <c r="H36" s="119"/>
      <c r="I36" s="119"/>
    </row>
    <row r="37" spans="1:3" s="119" customFormat="1" ht="27.75" customHeight="1">
      <c r="A37" s="301"/>
      <c r="B37" s="124" t="s">
        <v>978</v>
      </c>
      <c r="C37" s="151"/>
    </row>
    <row r="38" spans="1:8" ht="27.75" customHeight="1" thickBot="1">
      <c r="A38" s="301"/>
      <c r="B38" s="144" t="s">
        <v>422</v>
      </c>
      <c r="C38" s="153"/>
      <c r="E38" s="163"/>
      <c r="F38" s="163"/>
      <c r="G38" s="163"/>
      <c r="H38" s="163"/>
    </row>
    <row r="39" spans="1:8" s="115" customFormat="1" ht="27.75" customHeight="1" thickBot="1">
      <c r="A39" s="301"/>
      <c r="B39" s="172" t="s">
        <v>979</v>
      </c>
      <c r="C39" s="147"/>
      <c r="D39" s="145"/>
      <c r="E39" s="166"/>
      <c r="F39" s="166"/>
      <c r="G39" s="166"/>
      <c r="H39" s="166"/>
    </row>
    <row r="40" spans="1:8" s="145" customFormat="1" ht="27.75" customHeight="1" thickBot="1">
      <c r="A40" s="301"/>
      <c r="B40" s="124" t="s">
        <v>980</v>
      </c>
      <c r="C40" s="147"/>
      <c r="E40" s="166"/>
      <c r="F40" s="166"/>
      <c r="G40" s="166"/>
      <c r="H40" s="166"/>
    </row>
    <row r="41" spans="1:8" s="145" customFormat="1" ht="27.75" customHeight="1" thickBot="1">
      <c r="A41" s="301"/>
      <c r="B41" s="139" t="s">
        <v>423</v>
      </c>
      <c r="C41" s="126"/>
      <c r="E41" s="166"/>
      <c r="F41" s="166"/>
      <c r="G41" s="166"/>
      <c r="H41" s="166"/>
    </row>
    <row r="42" spans="1:8" s="145" customFormat="1" ht="27.75" customHeight="1" thickBot="1">
      <c r="A42" s="301"/>
      <c r="B42" s="122" t="s">
        <v>182</v>
      </c>
      <c r="C42" s="126" t="s">
        <v>184</v>
      </c>
      <c r="E42" s="166"/>
      <c r="F42" s="166"/>
      <c r="G42" s="166"/>
      <c r="H42" s="166"/>
    </row>
    <row r="43" spans="1:8" s="145" customFormat="1" ht="27.75" customHeight="1" thickBot="1">
      <c r="A43" s="301"/>
      <c r="B43" s="122" t="s">
        <v>183</v>
      </c>
      <c r="C43" s="126" t="s">
        <v>185</v>
      </c>
      <c r="E43" s="166"/>
      <c r="F43" s="166"/>
      <c r="G43" s="166"/>
      <c r="H43" s="166"/>
    </row>
    <row r="44" spans="1:9" s="117" customFormat="1" ht="27.75" customHeight="1" thickBot="1">
      <c r="A44" s="301"/>
      <c r="B44" s="122" t="s">
        <v>424</v>
      </c>
      <c r="C44" s="126"/>
      <c r="D44" s="169"/>
      <c r="E44" s="170"/>
      <c r="F44" s="170"/>
      <c r="G44" s="170"/>
      <c r="H44" s="170"/>
      <c r="I44" s="137"/>
    </row>
    <row r="45" spans="1:8" ht="27.75" customHeight="1">
      <c r="A45" s="301"/>
      <c r="B45" s="139" t="s">
        <v>188</v>
      </c>
      <c r="C45" s="126"/>
      <c r="E45" s="163"/>
      <c r="F45" s="163"/>
      <c r="G45" s="163"/>
      <c r="H45" s="163"/>
    </row>
    <row r="46" spans="1:8" ht="27.75" customHeight="1">
      <c r="A46" s="301"/>
      <c r="B46" s="172" t="s">
        <v>981</v>
      </c>
      <c r="C46" s="126"/>
      <c r="E46" s="163"/>
      <c r="F46" s="163"/>
      <c r="G46" s="163"/>
      <c r="H46" s="163"/>
    </row>
    <row r="47" spans="1:8" ht="27.75" customHeight="1" thickBot="1">
      <c r="A47" s="302"/>
      <c r="B47" s="294" t="s">
        <v>982</v>
      </c>
      <c r="C47" s="129"/>
      <c r="E47" s="163"/>
      <c r="F47" s="163"/>
      <c r="G47" s="163"/>
      <c r="H47" s="163"/>
    </row>
    <row r="48" spans="1:8" ht="27.75" customHeight="1">
      <c r="A48" s="301" t="s">
        <v>951</v>
      </c>
      <c r="B48" s="124" t="s">
        <v>425</v>
      </c>
      <c r="C48" s="177"/>
      <c r="E48" s="163"/>
      <c r="F48" s="163"/>
      <c r="G48" s="163"/>
      <c r="H48" s="163"/>
    </row>
    <row r="49" spans="1:8" ht="27.75" customHeight="1">
      <c r="A49" s="301"/>
      <c r="B49" s="122" t="s">
        <v>186</v>
      </c>
      <c r="C49" s="126" t="s">
        <v>313</v>
      </c>
      <c r="E49" s="163"/>
      <c r="F49" s="163"/>
      <c r="G49" s="163"/>
      <c r="H49" s="163"/>
    </row>
    <row r="50" spans="1:8" ht="27.75" customHeight="1">
      <c r="A50" s="301"/>
      <c r="B50" s="122" t="s">
        <v>983</v>
      </c>
      <c r="C50" s="126"/>
      <c r="E50" s="163"/>
      <c r="F50" s="163"/>
      <c r="G50" s="163"/>
      <c r="H50" s="163"/>
    </row>
    <row r="51" spans="1:8" ht="27.75" customHeight="1">
      <c r="A51" s="301"/>
      <c r="B51" s="122" t="s">
        <v>984</v>
      </c>
      <c r="C51" s="126"/>
      <c r="E51" s="163"/>
      <c r="F51" s="163"/>
      <c r="G51" s="163"/>
      <c r="H51" s="163"/>
    </row>
    <row r="52" spans="1:8" ht="27.75" customHeight="1">
      <c r="A52" s="301"/>
      <c r="B52" s="122" t="s">
        <v>187</v>
      </c>
      <c r="C52" s="126"/>
      <c r="E52" s="163"/>
      <c r="F52" s="163"/>
      <c r="G52" s="163"/>
      <c r="H52" s="163"/>
    </row>
    <row r="53" spans="1:8" ht="27.75" customHeight="1" thickBot="1">
      <c r="A53" s="302"/>
      <c r="B53" s="128" t="s">
        <v>1002</v>
      </c>
      <c r="C53" s="178"/>
      <c r="E53" s="163"/>
      <c r="F53" s="163"/>
      <c r="G53" s="163"/>
      <c r="H53" s="163"/>
    </row>
    <row r="54" spans="1:8" ht="27.75" customHeight="1">
      <c r="A54" s="469" t="s">
        <v>952</v>
      </c>
      <c r="B54" s="293" t="s">
        <v>985</v>
      </c>
      <c r="C54" s="125" t="s">
        <v>192</v>
      </c>
      <c r="E54" s="163"/>
      <c r="F54" s="163"/>
      <c r="G54" s="163"/>
      <c r="H54" s="163"/>
    </row>
    <row r="55" spans="1:8" ht="27.75" customHeight="1">
      <c r="A55" s="479"/>
      <c r="B55" s="124" t="s">
        <v>986</v>
      </c>
      <c r="C55" s="177" t="s">
        <v>475</v>
      </c>
      <c r="E55" s="163"/>
      <c r="F55" s="163"/>
      <c r="G55" s="163"/>
      <c r="H55" s="163"/>
    </row>
    <row r="56" spans="1:8" ht="27.75" customHeight="1">
      <c r="A56" s="470"/>
      <c r="B56" s="122" t="s">
        <v>189</v>
      </c>
      <c r="C56" s="126" t="s">
        <v>477</v>
      </c>
      <c r="E56" s="163"/>
      <c r="F56" s="163"/>
      <c r="G56" s="163"/>
      <c r="H56" s="163"/>
    </row>
    <row r="57" spans="1:8" ht="27.75" customHeight="1">
      <c r="A57" s="470"/>
      <c r="B57" s="172" t="s">
        <v>987</v>
      </c>
      <c r="C57" s="126"/>
      <c r="E57" s="163"/>
      <c r="F57" s="163"/>
      <c r="G57" s="163"/>
      <c r="H57" s="163"/>
    </row>
    <row r="58" spans="1:8" ht="27.75" customHeight="1">
      <c r="A58" s="470"/>
      <c r="B58" s="124" t="s">
        <v>988</v>
      </c>
      <c r="C58" s="126"/>
      <c r="E58" s="163"/>
      <c r="F58" s="163"/>
      <c r="G58" s="163"/>
      <c r="H58" s="163"/>
    </row>
    <row r="59" spans="1:8" ht="27.75" customHeight="1">
      <c r="A59" s="470"/>
      <c r="B59" s="122" t="s">
        <v>190</v>
      </c>
      <c r="C59" s="303"/>
      <c r="E59" s="163"/>
      <c r="F59" s="163"/>
      <c r="G59" s="163"/>
      <c r="H59" s="163"/>
    </row>
    <row r="60" spans="1:8" ht="27.75" customHeight="1">
      <c r="A60" s="480"/>
      <c r="B60" s="141" t="s">
        <v>430</v>
      </c>
      <c r="C60" s="126"/>
      <c r="E60" s="163"/>
      <c r="F60" s="163"/>
      <c r="G60" s="163"/>
      <c r="H60" s="163"/>
    </row>
    <row r="61" spans="1:9" s="120" customFormat="1" ht="27.75" customHeight="1">
      <c r="A61" s="480"/>
      <c r="B61" s="142" t="s">
        <v>175</v>
      </c>
      <c r="C61" s="146"/>
      <c r="D61" s="119"/>
      <c r="E61" s="119"/>
      <c r="F61" s="119"/>
      <c r="G61" s="119"/>
      <c r="H61" s="119"/>
      <c r="I61" s="135"/>
    </row>
    <row r="62" spans="1:9" s="120" customFormat="1" ht="27.75" customHeight="1">
      <c r="A62" s="480"/>
      <c r="B62" s="290" t="s">
        <v>989</v>
      </c>
      <c r="C62" s="127"/>
      <c r="D62" s="119"/>
      <c r="E62" s="119"/>
      <c r="F62" s="119"/>
      <c r="G62" s="119"/>
      <c r="H62" s="119"/>
      <c r="I62" s="135"/>
    </row>
    <row r="63" spans="1:9" s="120" customFormat="1" ht="27.75" customHeight="1">
      <c r="A63" s="480"/>
      <c r="B63" s="124" t="s">
        <v>990</v>
      </c>
      <c r="C63" s="127"/>
      <c r="D63" s="119"/>
      <c r="E63" s="119"/>
      <c r="F63" s="119"/>
      <c r="G63" s="119"/>
      <c r="H63" s="119"/>
      <c r="I63" s="135"/>
    </row>
    <row r="64" spans="1:9" s="120" customFormat="1" ht="27.75" customHeight="1">
      <c r="A64" s="480"/>
      <c r="B64" s="141" t="s">
        <v>416</v>
      </c>
      <c r="C64" s="127"/>
      <c r="D64" s="119"/>
      <c r="E64" s="119"/>
      <c r="F64" s="119"/>
      <c r="G64" s="119"/>
      <c r="H64" s="119"/>
      <c r="I64" s="135"/>
    </row>
    <row r="65" spans="1:9" s="120" customFormat="1" ht="27.75" customHeight="1" thickBot="1">
      <c r="A65" s="471"/>
      <c r="B65" s="304" t="s">
        <v>417</v>
      </c>
      <c r="C65" s="132"/>
      <c r="D65" s="119"/>
      <c r="E65" s="119"/>
      <c r="F65" s="119"/>
      <c r="G65" s="119"/>
      <c r="H65" s="119"/>
      <c r="I65" s="135"/>
    </row>
    <row r="66" spans="1:3" ht="27.75" customHeight="1">
      <c r="A66" s="469" t="s">
        <v>79</v>
      </c>
      <c r="B66" s="130" t="s">
        <v>431</v>
      </c>
      <c r="C66" s="125" t="s">
        <v>193</v>
      </c>
    </row>
    <row r="67" spans="1:3" ht="27.75" customHeight="1">
      <c r="A67" s="470"/>
      <c r="B67" s="122" t="s">
        <v>191</v>
      </c>
      <c r="C67" s="126" t="s">
        <v>194</v>
      </c>
    </row>
    <row r="68" spans="1:3" ht="27.75" customHeight="1">
      <c r="A68" s="470"/>
      <c r="B68" s="172" t="s">
        <v>991</v>
      </c>
      <c r="C68" s="126" t="s">
        <v>432</v>
      </c>
    </row>
    <row r="69" spans="1:3" ht="27.75" customHeight="1" thickBot="1">
      <c r="A69" s="471"/>
      <c r="B69" s="313" t="s">
        <v>992</v>
      </c>
      <c r="C69" s="132"/>
    </row>
    <row r="70" spans="1:3" ht="27.75" customHeight="1">
      <c r="A70" s="469" t="s">
        <v>953</v>
      </c>
      <c r="B70" s="154" t="s">
        <v>3</v>
      </c>
      <c r="C70" s="125"/>
    </row>
    <row r="71" spans="1:3" ht="27.75" customHeight="1">
      <c r="A71" s="470"/>
      <c r="B71" s="122" t="s">
        <v>195</v>
      </c>
      <c r="C71" s="126" t="s">
        <v>196</v>
      </c>
    </row>
    <row r="72" spans="1:3" ht="27.75" customHeight="1">
      <c r="A72" s="470"/>
      <c r="B72" s="172" t="s">
        <v>993</v>
      </c>
      <c r="C72" s="295" t="s">
        <v>994</v>
      </c>
    </row>
    <row r="73" spans="1:3" ht="27.75" customHeight="1">
      <c r="A73" s="470"/>
      <c r="B73" s="296" t="s">
        <v>996</v>
      </c>
      <c r="C73" s="177" t="s">
        <v>995</v>
      </c>
    </row>
    <row r="74" spans="1:3" ht="27.75" customHeight="1">
      <c r="A74" s="470"/>
      <c r="B74" s="124" t="s">
        <v>997</v>
      </c>
      <c r="C74" s="173" t="s">
        <v>998</v>
      </c>
    </row>
    <row r="75" spans="1:3" ht="27.75" customHeight="1">
      <c r="A75" s="470"/>
      <c r="B75" s="122" t="s">
        <v>433</v>
      </c>
      <c r="C75" s="177" t="s">
        <v>999</v>
      </c>
    </row>
    <row r="76" spans="1:3" ht="27.75" customHeight="1">
      <c r="A76" s="470"/>
      <c r="B76" s="122" t="s">
        <v>434</v>
      </c>
      <c r="C76" s="173" t="s">
        <v>1000</v>
      </c>
    </row>
    <row r="77" spans="1:3" ht="27.75" customHeight="1">
      <c r="A77" s="470"/>
      <c r="B77" s="172" t="s">
        <v>435</v>
      </c>
      <c r="C77" s="177" t="s">
        <v>1001</v>
      </c>
    </row>
    <row r="78" spans="1:3" ht="27.75" customHeight="1">
      <c r="A78" s="480"/>
      <c r="B78" s="172" t="s">
        <v>436</v>
      </c>
      <c r="C78" s="126" t="s">
        <v>1030</v>
      </c>
    </row>
    <row r="79" spans="1:2" ht="27.75" customHeight="1">
      <c r="A79" s="480"/>
      <c r="B79" s="122" t="s">
        <v>1029</v>
      </c>
    </row>
    <row r="80" spans="1:3" ht="27.75" customHeight="1">
      <c r="A80" s="480"/>
      <c r="B80" s="123"/>
      <c r="C80" s="173"/>
    </row>
    <row r="81" spans="1:3" ht="27.75" customHeight="1" thickBot="1">
      <c r="A81" s="471"/>
      <c r="B81" s="131"/>
      <c r="C81" s="129"/>
    </row>
    <row r="96" ht="30" customHeight="1" thickBot="1"/>
    <row r="97" spans="1:3" s="314" customFormat="1" ht="30" customHeight="1" thickBot="1">
      <c r="A97" s="472" t="s">
        <v>80</v>
      </c>
      <c r="B97" s="473"/>
      <c r="C97" s="474"/>
    </row>
    <row r="98" spans="1:3" s="314" customFormat="1" ht="30" customHeight="1" thickBot="1">
      <c r="A98" s="315" t="s">
        <v>68</v>
      </c>
      <c r="B98" s="315" t="s">
        <v>81</v>
      </c>
      <c r="C98" s="315" t="s">
        <v>82</v>
      </c>
    </row>
    <row r="99" spans="1:3" s="314" customFormat="1" ht="30" customHeight="1">
      <c r="A99" s="300" t="s">
        <v>197</v>
      </c>
      <c r="B99" s="316" t="s">
        <v>438</v>
      </c>
      <c r="C99" s="317" t="s">
        <v>205</v>
      </c>
    </row>
    <row r="100" spans="1:3" s="314" customFormat="1" ht="30" customHeight="1">
      <c r="A100" s="301"/>
      <c r="B100" s="318" t="s">
        <v>203</v>
      </c>
      <c r="C100" s="319" t="s">
        <v>206</v>
      </c>
    </row>
    <row r="101" spans="1:3" s="314" customFormat="1" ht="30" customHeight="1">
      <c r="A101" s="301"/>
      <c r="B101" s="320" t="s">
        <v>476</v>
      </c>
      <c r="C101" s="319" t="s">
        <v>456</v>
      </c>
    </row>
    <row r="102" spans="1:3" s="314" customFormat="1" ht="30" customHeight="1">
      <c r="A102" s="301"/>
      <c r="B102" s="318" t="s">
        <v>204</v>
      </c>
      <c r="C102" s="319" t="s">
        <v>207</v>
      </c>
    </row>
    <row r="103" spans="1:3" s="314" customFormat="1" ht="30" customHeight="1">
      <c r="A103" s="301"/>
      <c r="B103" s="320" t="s">
        <v>441</v>
      </c>
      <c r="C103" s="319" t="s">
        <v>208</v>
      </c>
    </row>
    <row r="104" spans="1:3" s="314" customFormat="1" ht="30" customHeight="1">
      <c r="A104" s="301"/>
      <c r="B104" s="318" t="s">
        <v>440</v>
      </c>
      <c r="C104" s="319" t="s">
        <v>209</v>
      </c>
    </row>
    <row r="105" spans="1:3" s="314" customFormat="1" ht="30" customHeight="1">
      <c r="A105" s="301"/>
      <c r="B105" s="318" t="s">
        <v>221</v>
      </c>
      <c r="C105" s="321" t="s">
        <v>210</v>
      </c>
    </row>
    <row r="106" spans="1:3" s="314" customFormat="1" ht="30" customHeight="1">
      <c r="A106" s="301"/>
      <c r="B106" s="318" t="s">
        <v>222</v>
      </c>
      <c r="C106" s="319" t="s">
        <v>211</v>
      </c>
    </row>
    <row r="107" spans="1:3" s="314" customFormat="1" ht="30" customHeight="1">
      <c r="A107" s="301"/>
      <c r="B107" s="318" t="s">
        <v>437</v>
      </c>
      <c r="C107" s="319" t="s">
        <v>212</v>
      </c>
    </row>
    <row r="108" spans="1:3" s="314" customFormat="1" ht="30" customHeight="1">
      <c r="A108" s="301"/>
      <c r="B108" s="318" t="s">
        <v>223</v>
      </c>
      <c r="C108" s="319" t="s">
        <v>213</v>
      </c>
    </row>
    <row r="109" spans="1:3" s="314" customFormat="1" ht="30" customHeight="1">
      <c r="A109" s="301"/>
      <c r="B109" s="318"/>
      <c r="C109" s="319" t="s">
        <v>214</v>
      </c>
    </row>
    <row r="110" spans="1:3" s="314" customFormat="1" ht="30" customHeight="1">
      <c r="A110" s="301"/>
      <c r="B110" s="318"/>
      <c r="C110" s="319" t="s">
        <v>215</v>
      </c>
    </row>
    <row r="111" spans="1:3" s="314" customFormat="1" ht="30" customHeight="1">
      <c r="A111" s="301"/>
      <c r="B111" s="318"/>
      <c r="C111" s="319" t="s">
        <v>216</v>
      </c>
    </row>
    <row r="112" spans="1:3" s="314" customFormat="1" ht="30" customHeight="1">
      <c r="A112" s="301"/>
      <c r="B112" s="318"/>
      <c r="C112" s="319" t="s">
        <v>217</v>
      </c>
    </row>
    <row r="113" spans="1:3" s="314" customFormat="1" ht="30" customHeight="1">
      <c r="A113" s="301"/>
      <c r="B113" s="318"/>
      <c r="C113" s="319" t="s">
        <v>218</v>
      </c>
    </row>
    <row r="114" spans="1:3" s="314" customFormat="1" ht="30" customHeight="1">
      <c r="A114" s="301"/>
      <c r="B114" s="318"/>
      <c r="C114" s="319" t="s">
        <v>220</v>
      </c>
    </row>
    <row r="115" spans="1:3" s="314" customFormat="1" ht="30" customHeight="1">
      <c r="A115" s="301"/>
      <c r="B115" s="318"/>
      <c r="C115" s="319" t="s">
        <v>219</v>
      </c>
    </row>
    <row r="116" spans="1:3" s="314" customFormat="1" ht="30" customHeight="1">
      <c r="A116" s="301"/>
      <c r="B116" s="318"/>
      <c r="C116" s="319" t="s">
        <v>224</v>
      </c>
    </row>
    <row r="117" spans="1:3" s="314" customFormat="1" ht="30" customHeight="1">
      <c r="A117" s="301"/>
      <c r="B117" s="318"/>
      <c r="C117" s="319" t="s">
        <v>252</v>
      </c>
    </row>
    <row r="118" spans="1:3" s="314" customFormat="1" ht="30" customHeight="1" thickBot="1">
      <c r="A118" s="302"/>
      <c r="B118" s="322"/>
      <c r="C118" s="323" t="s">
        <v>439</v>
      </c>
    </row>
    <row r="119" spans="1:3" s="314" customFormat="1" ht="30" customHeight="1">
      <c r="A119" s="300" t="s">
        <v>197</v>
      </c>
      <c r="B119" s="324"/>
      <c r="C119" s="317" t="s">
        <v>225</v>
      </c>
    </row>
    <row r="120" spans="1:3" s="314" customFormat="1" ht="30" customHeight="1">
      <c r="A120" s="301"/>
      <c r="B120" s="318"/>
      <c r="C120" s="319" t="s">
        <v>226</v>
      </c>
    </row>
    <row r="121" spans="1:3" s="314" customFormat="1" ht="30" customHeight="1" thickBot="1">
      <c r="A121" s="302"/>
      <c r="B121" s="322"/>
      <c r="C121" s="323" t="s">
        <v>227</v>
      </c>
    </row>
    <row r="122" spans="1:3" s="314" customFormat="1" ht="30" customHeight="1">
      <c r="A122" s="481" t="s">
        <v>198</v>
      </c>
      <c r="B122" s="324" t="s">
        <v>455</v>
      </c>
      <c r="C122" s="317" t="s">
        <v>228</v>
      </c>
    </row>
    <row r="123" spans="1:3" s="314" customFormat="1" ht="30" customHeight="1">
      <c r="A123" s="478"/>
      <c r="B123" s="318" t="s">
        <v>442</v>
      </c>
      <c r="C123" s="319" t="s">
        <v>229</v>
      </c>
    </row>
    <row r="124" spans="1:3" s="314" customFormat="1" ht="30" customHeight="1">
      <c r="A124" s="478"/>
      <c r="B124" s="318" t="s">
        <v>448</v>
      </c>
      <c r="C124" s="319" t="s">
        <v>230</v>
      </c>
    </row>
    <row r="125" spans="1:3" s="314" customFormat="1" ht="30" customHeight="1">
      <c r="A125" s="478"/>
      <c r="B125" s="318"/>
      <c r="C125" s="319" t="s">
        <v>231</v>
      </c>
    </row>
    <row r="126" spans="1:3" s="314" customFormat="1" ht="30" customHeight="1">
      <c r="A126" s="478"/>
      <c r="B126" s="318"/>
      <c r="C126" s="319" t="s">
        <v>245</v>
      </c>
    </row>
    <row r="127" spans="1:3" s="314" customFormat="1" ht="30" customHeight="1">
      <c r="A127" s="478"/>
      <c r="B127" s="318"/>
      <c r="C127" s="319" t="s">
        <v>469</v>
      </c>
    </row>
    <row r="128" spans="1:3" s="314" customFormat="1" ht="30" customHeight="1" thickBot="1">
      <c r="A128" s="482"/>
      <c r="B128" s="322"/>
      <c r="C128" s="325" t="s">
        <v>443</v>
      </c>
    </row>
    <row r="129" spans="1:3" s="314" customFormat="1" ht="30" customHeight="1">
      <c r="A129" s="481" t="s">
        <v>199</v>
      </c>
      <c r="B129" s="324" t="s">
        <v>460</v>
      </c>
      <c r="C129" s="317" t="s">
        <v>233</v>
      </c>
    </row>
    <row r="130" spans="1:3" s="314" customFormat="1" ht="30" customHeight="1">
      <c r="A130" s="478"/>
      <c r="B130" s="318" t="s">
        <v>232</v>
      </c>
      <c r="C130" s="319" t="s">
        <v>470</v>
      </c>
    </row>
    <row r="131" spans="1:3" s="314" customFormat="1" ht="30" customHeight="1">
      <c r="A131" s="478"/>
      <c r="B131" s="318" t="s">
        <v>461</v>
      </c>
      <c r="C131" s="319"/>
    </row>
    <row r="132" spans="1:3" s="314" customFormat="1" ht="30" customHeight="1" thickBot="1">
      <c r="A132" s="482"/>
      <c r="B132" s="322" t="s">
        <v>444</v>
      </c>
      <c r="C132" s="323"/>
    </row>
    <row r="133" spans="1:3" s="314" customFormat="1" ht="30" customHeight="1">
      <c r="A133" s="328" t="s">
        <v>200</v>
      </c>
      <c r="B133" s="324" t="s">
        <v>234</v>
      </c>
      <c r="C133" s="317" t="s">
        <v>235</v>
      </c>
    </row>
    <row r="134" spans="1:3" s="314" customFormat="1" ht="30" customHeight="1">
      <c r="A134" s="329"/>
      <c r="B134" s="318"/>
      <c r="C134" s="319" t="s">
        <v>236</v>
      </c>
    </row>
    <row r="135" spans="1:3" s="314" customFormat="1" ht="30" customHeight="1">
      <c r="A135" s="329"/>
      <c r="B135" s="318"/>
      <c r="C135" s="319" t="s">
        <v>462</v>
      </c>
    </row>
    <row r="136" spans="1:3" s="314" customFormat="1" ht="30" customHeight="1">
      <c r="A136" s="329"/>
      <c r="B136" s="318"/>
      <c r="C136" s="330" t="s">
        <v>1003</v>
      </c>
    </row>
    <row r="137" spans="1:3" s="314" customFormat="1" ht="30" customHeight="1">
      <c r="A137" s="329"/>
      <c r="B137" s="318"/>
      <c r="C137" s="327" t="s">
        <v>1004</v>
      </c>
    </row>
    <row r="138" spans="1:3" s="314" customFormat="1" ht="30" customHeight="1" thickBot="1">
      <c r="A138" s="331"/>
      <c r="B138" s="322"/>
      <c r="C138" s="323" t="s">
        <v>463</v>
      </c>
    </row>
    <row r="139" spans="1:3" s="314" customFormat="1" ht="30" customHeight="1">
      <c r="A139" s="328" t="s">
        <v>200</v>
      </c>
      <c r="B139" s="324"/>
      <c r="C139" s="317" t="s">
        <v>237</v>
      </c>
    </row>
    <row r="140" spans="1:3" s="314" customFormat="1" ht="30" customHeight="1">
      <c r="A140" s="329"/>
      <c r="B140" s="318"/>
      <c r="C140" s="319" t="s">
        <v>238</v>
      </c>
    </row>
    <row r="141" spans="1:3" s="314" customFormat="1" ht="30" customHeight="1">
      <c r="A141" s="329"/>
      <c r="B141" s="318"/>
      <c r="C141" s="321" t="s">
        <v>239</v>
      </c>
    </row>
    <row r="142" spans="1:3" s="314" customFormat="1" ht="30" customHeight="1">
      <c r="A142" s="329"/>
      <c r="B142" s="318"/>
      <c r="C142" s="319" t="s">
        <v>253</v>
      </c>
    </row>
    <row r="143" spans="1:3" s="314" customFormat="1" ht="30" customHeight="1">
      <c r="A143" s="329"/>
      <c r="B143" s="318"/>
      <c r="C143" s="319" t="s">
        <v>240</v>
      </c>
    </row>
    <row r="144" spans="1:3" s="314" customFormat="1" ht="30" customHeight="1" thickBot="1">
      <c r="A144" s="331"/>
      <c r="B144" s="322"/>
      <c r="C144" s="323" t="s">
        <v>241</v>
      </c>
    </row>
    <row r="145" spans="1:3" s="314" customFormat="1" ht="30" customHeight="1">
      <c r="A145" s="328" t="s">
        <v>200</v>
      </c>
      <c r="B145" s="324"/>
      <c r="C145" s="317" t="s">
        <v>242</v>
      </c>
    </row>
    <row r="146" spans="1:3" s="314" customFormat="1" ht="30" customHeight="1">
      <c r="A146" s="329"/>
      <c r="B146" s="318"/>
      <c r="C146" s="319" t="s">
        <v>243</v>
      </c>
    </row>
    <row r="147" spans="1:3" s="314" customFormat="1" ht="30" customHeight="1">
      <c r="A147" s="329"/>
      <c r="B147" s="332"/>
      <c r="C147" s="333" t="s">
        <v>279</v>
      </c>
    </row>
    <row r="148" spans="1:3" s="314" customFormat="1" ht="30" customHeight="1" thickBot="1">
      <c r="A148" s="331"/>
      <c r="B148" s="322"/>
      <c r="C148" s="359" t="s">
        <v>280</v>
      </c>
    </row>
    <row r="149" spans="1:3" s="314" customFormat="1" ht="30" customHeight="1" thickBot="1">
      <c r="A149" s="486" t="s">
        <v>201</v>
      </c>
      <c r="B149" s="487"/>
      <c r="C149" s="488"/>
    </row>
    <row r="150" spans="1:3" s="314" customFormat="1" ht="30" customHeight="1">
      <c r="A150" s="300" t="s">
        <v>244</v>
      </c>
      <c r="B150" s="334" t="s">
        <v>246</v>
      </c>
      <c r="C150" s="327" t="s">
        <v>247</v>
      </c>
    </row>
    <row r="151" spans="1:3" s="314" customFormat="1" ht="30" customHeight="1">
      <c r="A151" s="301"/>
      <c r="B151" s="335" t="s">
        <v>1005</v>
      </c>
      <c r="C151" s="330" t="s">
        <v>1006</v>
      </c>
    </row>
    <row r="152" spans="1:3" s="314" customFormat="1" ht="30" customHeight="1">
      <c r="A152" s="301"/>
      <c r="B152" s="335" t="s">
        <v>1010</v>
      </c>
      <c r="C152" s="327" t="s">
        <v>1007</v>
      </c>
    </row>
    <row r="153" spans="1:3" s="314" customFormat="1" ht="30" customHeight="1">
      <c r="A153" s="301"/>
      <c r="B153" s="335" t="s">
        <v>478</v>
      </c>
      <c r="C153" s="319" t="s">
        <v>248</v>
      </c>
    </row>
    <row r="154" spans="1:3" s="314" customFormat="1" ht="30" customHeight="1">
      <c r="A154" s="301"/>
      <c r="C154" s="319" t="s">
        <v>249</v>
      </c>
    </row>
    <row r="155" spans="1:3" s="314" customFormat="1" ht="30" customHeight="1">
      <c r="A155" s="301"/>
      <c r="B155" s="335" t="s">
        <v>250</v>
      </c>
      <c r="C155" s="330" t="s">
        <v>1008</v>
      </c>
    </row>
    <row r="156" spans="1:3" s="314" customFormat="1" ht="30" customHeight="1">
      <c r="A156" s="301"/>
      <c r="B156" s="335"/>
      <c r="C156" s="327" t="s">
        <v>1009</v>
      </c>
    </row>
    <row r="157" spans="1:3" s="314" customFormat="1" ht="30" customHeight="1">
      <c r="A157" s="301"/>
      <c r="B157" s="335" t="s">
        <v>251</v>
      </c>
      <c r="C157" s="330" t="s">
        <v>1011</v>
      </c>
    </row>
    <row r="158" spans="1:3" s="314" customFormat="1" ht="30" customHeight="1" thickBot="1">
      <c r="A158" s="301"/>
      <c r="B158" s="353"/>
      <c r="C158" s="338" t="s">
        <v>1012</v>
      </c>
    </row>
    <row r="159" spans="1:3" s="314" customFormat="1" ht="30" customHeight="1">
      <c r="A159" s="300" t="s">
        <v>244</v>
      </c>
      <c r="B159" s="337" t="s">
        <v>250</v>
      </c>
      <c r="C159" s="317" t="s">
        <v>254</v>
      </c>
    </row>
    <row r="160" spans="1:3" s="314" customFormat="1" ht="30" customHeight="1">
      <c r="A160" s="301"/>
      <c r="B160" s="335"/>
      <c r="C160" s="319" t="s">
        <v>255</v>
      </c>
    </row>
    <row r="161" spans="1:3" s="314" customFormat="1" ht="30" customHeight="1">
      <c r="A161" s="301"/>
      <c r="B161" s="318"/>
      <c r="C161" s="330" t="s">
        <v>1013</v>
      </c>
    </row>
    <row r="162" spans="1:3" s="314" customFormat="1" ht="30" customHeight="1" thickBot="1">
      <c r="A162" s="336"/>
      <c r="B162" s="354"/>
      <c r="C162" s="325" t="s">
        <v>1014</v>
      </c>
    </row>
    <row r="163" spans="1:3" s="314" customFormat="1" ht="30" customHeight="1">
      <c r="A163" s="328" t="s">
        <v>1017</v>
      </c>
      <c r="B163" s="337" t="s">
        <v>454</v>
      </c>
      <c r="C163" s="317" t="s">
        <v>256</v>
      </c>
    </row>
    <row r="164" spans="1:3" s="314" customFormat="1" ht="30" customHeight="1">
      <c r="A164" s="329" t="s">
        <v>1018</v>
      </c>
      <c r="B164" s="335"/>
      <c r="C164" s="319" t="s">
        <v>257</v>
      </c>
    </row>
    <row r="165" spans="1:3" s="314" customFormat="1" ht="30" customHeight="1">
      <c r="A165" s="329"/>
      <c r="B165" s="335"/>
      <c r="C165" s="319" t="s">
        <v>445</v>
      </c>
    </row>
    <row r="166" spans="1:3" s="314" customFormat="1" ht="30" customHeight="1">
      <c r="A166" s="329"/>
      <c r="B166" s="335"/>
      <c r="C166" s="319" t="s">
        <v>258</v>
      </c>
    </row>
    <row r="167" spans="1:3" s="314" customFormat="1" ht="30" customHeight="1">
      <c r="A167" s="329"/>
      <c r="B167" s="334"/>
      <c r="C167" s="338" t="s">
        <v>1015</v>
      </c>
    </row>
    <row r="168" spans="1:3" s="314" customFormat="1" ht="30" customHeight="1">
      <c r="A168" s="329"/>
      <c r="B168" s="335"/>
      <c r="C168" s="327" t="s">
        <v>1016</v>
      </c>
    </row>
    <row r="169" spans="1:3" s="314" customFormat="1" ht="30" customHeight="1">
      <c r="A169" s="329"/>
      <c r="B169" s="335"/>
      <c r="C169" s="173" t="s">
        <v>1031</v>
      </c>
    </row>
    <row r="170" spans="1:3" s="314" customFormat="1" ht="30" customHeight="1" thickBot="1">
      <c r="A170" s="331"/>
      <c r="B170" s="354"/>
      <c r="C170" s="178" t="s">
        <v>1032</v>
      </c>
    </row>
    <row r="171" spans="1:3" s="314" customFormat="1" ht="30" customHeight="1">
      <c r="A171" s="481" t="s">
        <v>259</v>
      </c>
      <c r="B171" s="337" t="s">
        <v>464</v>
      </c>
      <c r="C171" s="317" t="s">
        <v>262</v>
      </c>
    </row>
    <row r="172" spans="1:3" s="314" customFormat="1" ht="30" customHeight="1">
      <c r="A172" s="478"/>
      <c r="B172" s="335" t="s">
        <v>260</v>
      </c>
      <c r="C172" s="319" t="s">
        <v>263</v>
      </c>
    </row>
    <row r="173" spans="1:3" s="314" customFormat="1" ht="30" customHeight="1">
      <c r="A173" s="478"/>
      <c r="B173" s="335" t="s">
        <v>261</v>
      </c>
      <c r="C173" s="319" t="s">
        <v>264</v>
      </c>
    </row>
    <row r="174" spans="1:3" s="314" customFormat="1" ht="30" customHeight="1">
      <c r="A174" s="478"/>
      <c r="B174" s="335"/>
      <c r="C174" s="319" t="s">
        <v>265</v>
      </c>
    </row>
    <row r="175" spans="1:3" s="314" customFormat="1" ht="30" customHeight="1">
      <c r="A175" s="478"/>
      <c r="B175" s="335"/>
      <c r="C175" s="319" t="s">
        <v>465</v>
      </c>
    </row>
    <row r="176" spans="1:3" s="314" customFormat="1" ht="30" customHeight="1">
      <c r="A176" s="478"/>
      <c r="B176" s="335"/>
      <c r="C176" s="319" t="s">
        <v>266</v>
      </c>
    </row>
    <row r="177" spans="1:3" s="314" customFormat="1" ht="30" customHeight="1">
      <c r="A177" s="478"/>
      <c r="B177" s="335"/>
      <c r="C177" s="319" t="s">
        <v>267</v>
      </c>
    </row>
    <row r="178" spans="1:3" s="314" customFormat="1" ht="30" customHeight="1" thickBot="1">
      <c r="A178" s="482"/>
      <c r="B178" s="360"/>
      <c r="C178" s="323" t="s">
        <v>268</v>
      </c>
    </row>
    <row r="179" spans="1:3" s="314" customFormat="1" ht="30" customHeight="1">
      <c r="A179" s="481" t="s">
        <v>269</v>
      </c>
      <c r="B179" s="339" t="s">
        <v>471</v>
      </c>
      <c r="C179" s="340" t="s">
        <v>271</v>
      </c>
    </row>
    <row r="180" spans="1:3" s="314" customFormat="1" ht="30" customHeight="1">
      <c r="A180" s="478"/>
      <c r="B180" s="318" t="s">
        <v>466</v>
      </c>
      <c r="C180" s="341" t="s">
        <v>272</v>
      </c>
    </row>
    <row r="181" spans="1:3" s="314" customFormat="1" ht="30" customHeight="1" thickBot="1">
      <c r="A181" s="482"/>
      <c r="B181" s="322" t="s">
        <v>270</v>
      </c>
      <c r="C181" s="342"/>
    </row>
    <row r="182" spans="1:3" s="314" customFormat="1" ht="30" customHeight="1">
      <c r="A182" s="481" t="s">
        <v>273</v>
      </c>
      <c r="B182" s="324" t="s">
        <v>451</v>
      </c>
      <c r="C182" s="343" t="s">
        <v>277</v>
      </c>
    </row>
    <row r="183" spans="1:3" s="314" customFormat="1" ht="30" customHeight="1">
      <c r="A183" s="478"/>
      <c r="B183" s="326" t="s">
        <v>452</v>
      </c>
      <c r="C183" s="344" t="s">
        <v>1019</v>
      </c>
    </row>
    <row r="184" spans="1:3" s="314" customFormat="1" ht="30" customHeight="1">
      <c r="A184" s="478"/>
      <c r="B184" s="326" t="s">
        <v>1020</v>
      </c>
      <c r="C184" s="345">
        <v>0.8348</v>
      </c>
    </row>
    <row r="185" spans="1:3" s="314" customFormat="1" ht="30" customHeight="1">
      <c r="A185" s="478"/>
      <c r="B185" s="346" t="s">
        <v>274</v>
      </c>
      <c r="C185" s="321" t="s">
        <v>453</v>
      </c>
    </row>
    <row r="186" spans="1:3" s="314" customFormat="1" ht="30" customHeight="1">
      <c r="A186" s="478"/>
      <c r="B186" s="346" t="s">
        <v>275</v>
      </c>
      <c r="C186" s="319" t="s">
        <v>278</v>
      </c>
    </row>
    <row r="187" spans="1:3" s="314" customFormat="1" ht="30" customHeight="1" thickBot="1">
      <c r="A187" s="482"/>
      <c r="B187" s="348" t="s">
        <v>276</v>
      </c>
      <c r="C187" s="359" t="s">
        <v>281</v>
      </c>
    </row>
    <row r="188" spans="1:3" s="314" customFormat="1" ht="30" customHeight="1">
      <c r="A188" s="483" t="s">
        <v>282</v>
      </c>
      <c r="B188" s="316" t="s">
        <v>283</v>
      </c>
      <c r="C188" s="340" t="s">
        <v>284</v>
      </c>
    </row>
    <row r="189" spans="1:3" s="314" customFormat="1" ht="30" customHeight="1">
      <c r="A189" s="484"/>
      <c r="B189" s="347" t="s">
        <v>446</v>
      </c>
      <c r="C189" s="321" t="s">
        <v>447</v>
      </c>
    </row>
    <row r="190" spans="1:3" s="314" customFormat="1" ht="30" customHeight="1" thickBot="1">
      <c r="A190" s="485"/>
      <c r="B190" s="348" t="s">
        <v>285</v>
      </c>
      <c r="C190" s="342" t="s">
        <v>286</v>
      </c>
    </row>
    <row r="191" spans="1:3" s="314" customFormat="1" ht="30" customHeight="1">
      <c r="A191" s="483" t="s">
        <v>287</v>
      </c>
      <c r="B191" s="316" t="s">
        <v>314</v>
      </c>
      <c r="C191" s="340" t="s">
        <v>315</v>
      </c>
    </row>
    <row r="192" spans="1:3" s="314" customFormat="1" ht="30" customHeight="1" thickBot="1">
      <c r="A192" s="485"/>
      <c r="B192" s="312" t="s">
        <v>316</v>
      </c>
      <c r="C192" s="358" t="s">
        <v>317</v>
      </c>
    </row>
    <row r="193" spans="1:3" s="314" customFormat="1" ht="30" customHeight="1">
      <c r="A193" s="481" t="s">
        <v>288</v>
      </c>
      <c r="B193" s="316" t="s">
        <v>289</v>
      </c>
      <c r="C193" s="343"/>
    </row>
    <row r="194" spans="1:3" s="314" customFormat="1" ht="30" customHeight="1" thickBot="1">
      <c r="A194" s="482"/>
      <c r="B194" s="348" t="s">
        <v>290</v>
      </c>
      <c r="C194" s="342"/>
    </row>
    <row r="195" spans="1:3" s="314" customFormat="1" ht="30" customHeight="1">
      <c r="A195" s="355" t="s">
        <v>291</v>
      </c>
      <c r="B195" s="316" t="s">
        <v>292</v>
      </c>
      <c r="C195" s="343" t="s">
        <v>293</v>
      </c>
    </row>
    <row r="196" spans="1:3" s="314" customFormat="1" ht="30" customHeight="1">
      <c r="A196" s="356"/>
      <c r="B196" s="346" t="s">
        <v>294</v>
      </c>
      <c r="C196" s="321" t="s">
        <v>295</v>
      </c>
    </row>
    <row r="197" spans="1:3" s="314" customFormat="1" ht="30" customHeight="1">
      <c r="A197" s="356"/>
      <c r="B197" s="346"/>
      <c r="C197" s="321" t="s">
        <v>296</v>
      </c>
    </row>
    <row r="198" spans="1:3" s="314" customFormat="1" ht="30" customHeight="1" thickBot="1">
      <c r="A198" s="357"/>
      <c r="B198" s="348"/>
      <c r="C198" s="342" t="s">
        <v>467</v>
      </c>
    </row>
    <row r="199" spans="1:3" s="314" customFormat="1" ht="30" customHeight="1">
      <c r="A199" s="355" t="s">
        <v>291</v>
      </c>
      <c r="B199" s="316"/>
      <c r="C199" s="343" t="s">
        <v>1021</v>
      </c>
    </row>
    <row r="200" spans="1:3" s="314" customFormat="1" ht="30" customHeight="1" thickBot="1">
      <c r="A200" s="357"/>
      <c r="B200" s="312"/>
      <c r="C200" s="358" t="s">
        <v>458</v>
      </c>
    </row>
    <row r="201" spans="1:3" s="314" customFormat="1" ht="30" customHeight="1">
      <c r="A201" s="481" t="s">
        <v>297</v>
      </c>
      <c r="B201" s="316" t="s">
        <v>298</v>
      </c>
      <c r="C201" s="343" t="s">
        <v>1033</v>
      </c>
    </row>
    <row r="202" spans="1:3" s="314" customFormat="1" ht="30" customHeight="1">
      <c r="A202" s="478"/>
      <c r="B202" s="346" t="s">
        <v>449</v>
      </c>
      <c r="C202" s="321" t="s">
        <v>299</v>
      </c>
    </row>
    <row r="203" spans="1:3" s="314" customFormat="1" ht="30" customHeight="1">
      <c r="A203" s="478"/>
      <c r="B203" s="346" t="s">
        <v>301</v>
      </c>
      <c r="C203" s="321" t="s">
        <v>300</v>
      </c>
    </row>
    <row r="204" spans="1:3" s="314" customFormat="1" ht="30" customHeight="1">
      <c r="A204" s="478"/>
      <c r="B204" s="346" t="s">
        <v>303</v>
      </c>
      <c r="C204" s="319" t="s">
        <v>302</v>
      </c>
    </row>
    <row r="205" spans="1:3" s="314" customFormat="1" ht="30" customHeight="1">
      <c r="A205" s="478"/>
      <c r="B205" s="346" t="s">
        <v>305</v>
      </c>
      <c r="C205" s="319" t="s">
        <v>304</v>
      </c>
    </row>
    <row r="206" spans="1:3" s="314" customFormat="1" ht="30" customHeight="1">
      <c r="A206" s="478"/>
      <c r="B206" s="346" t="s">
        <v>307</v>
      </c>
      <c r="C206" s="321" t="s">
        <v>306</v>
      </c>
    </row>
    <row r="207" spans="1:3" s="314" customFormat="1" ht="30" customHeight="1">
      <c r="A207" s="478"/>
      <c r="B207" s="349"/>
      <c r="C207" s="321" t="s">
        <v>468</v>
      </c>
    </row>
    <row r="208" spans="1:3" s="314" customFormat="1" ht="30" customHeight="1">
      <c r="A208" s="478"/>
      <c r="B208" s="346"/>
      <c r="C208" s="321" t="s">
        <v>474</v>
      </c>
    </row>
    <row r="209" spans="1:3" s="314" customFormat="1" ht="30" customHeight="1">
      <c r="A209" s="478"/>
      <c r="B209" s="346"/>
      <c r="C209" s="321" t="s">
        <v>450</v>
      </c>
    </row>
    <row r="210" spans="1:3" s="314" customFormat="1" ht="30" customHeight="1">
      <c r="A210" s="478"/>
      <c r="B210" s="346"/>
      <c r="C210" s="333" t="s">
        <v>472</v>
      </c>
    </row>
    <row r="211" spans="1:3" s="314" customFormat="1" ht="30" customHeight="1">
      <c r="A211" s="478"/>
      <c r="B211" s="346"/>
      <c r="C211" s="333" t="s">
        <v>473</v>
      </c>
    </row>
    <row r="212" spans="1:3" s="314" customFormat="1" ht="30" customHeight="1">
      <c r="A212" s="478"/>
      <c r="B212" s="346"/>
      <c r="C212" s="321" t="s">
        <v>308</v>
      </c>
    </row>
    <row r="213" spans="1:3" s="314" customFormat="1" ht="30" customHeight="1">
      <c r="A213" s="478"/>
      <c r="B213" s="350"/>
      <c r="C213" s="351" t="s">
        <v>457</v>
      </c>
    </row>
    <row r="214" spans="1:3" s="314" customFormat="1" ht="30" customHeight="1" thickBot="1">
      <c r="A214" s="482"/>
      <c r="B214" s="348"/>
      <c r="C214" s="342" t="s">
        <v>309</v>
      </c>
    </row>
    <row r="215" s="314" customFormat="1" ht="30" customHeight="1">
      <c r="A215" s="352"/>
    </row>
    <row r="216" s="314" customFormat="1" ht="30" customHeight="1">
      <c r="A216" s="352"/>
    </row>
  </sheetData>
  <sheetProtection/>
  <mergeCells count="16">
    <mergeCell ref="A201:A214"/>
    <mergeCell ref="A188:A190"/>
    <mergeCell ref="A191:A192"/>
    <mergeCell ref="A193:A194"/>
    <mergeCell ref="A122:A128"/>
    <mergeCell ref="A129:A132"/>
    <mergeCell ref="A179:A181"/>
    <mergeCell ref="A182:A187"/>
    <mergeCell ref="A149:C149"/>
    <mergeCell ref="A171:A178"/>
    <mergeCell ref="A66:A69"/>
    <mergeCell ref="A97:C97"/>
    <mergeCell ref="A1:C1"/>
    <mergeCell ref="A3:A17"/>
    <mergeCell ref="A54:A65"/>
    <mergeCell ref="A70:A81"/>
  </mergeCells>
  <printOptions/>
  <pageMargins left="0.7086614173228347" right="0.7086614173228347" top="0.984251968503937" bottom="0.7480314960629921" header="0.31496062992125984" footer="0.31496062992125984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7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22.75390625" style="0" customWidth="1"/>
    <col min="2" max="2" width="62.75390625" style="27" customWidth="1"/>
    <col min="3" max="3" width="59.00390625" style="27" customWidth="1"/>
    <col min="4" max="5" width="9.125" style="27" customWidth="1"/>
  </cols>
  <sheetData>
    <row r="3" spans="1:3" ht="77.25" customHeight="1" thickBot="1">
      <c r="A3" s="489" t="s">
        <v>1199</v>
      </c>
      <c r="B3" s="489"/>
      <c r="C3" s="489"/>
    </row>
    <row r="4" spans="1:3" ht="23.25" customHeight="1">
      <c r="A4" s="307" t="s">
        <v>68</v>
      </c>
      <c r="B4" s="305" t="s">
        <v>1022</v>
      </c>
      <c r="C4" s="305" t="s">
        <v>1023</v>
      </c>
    </row>
    <row r="5" spans="1:3" ht="24.75" customHeight="1" thickBot="1">
      <c r="A5" s="308" t="s">
        <v>413</v>
      </c>
      <c r="B5" s="306"/>
      <c r="C5" s="306"/>
    </row>
    <row r="6" spans="1:3" ht="62.25" customHeight="1" thickBot="1">
      <c r="A6" s="309" t="s">
        <v>1024</v>
      </c>
      <c r="B6" s="138" t="s">
        <v>1026</v>
      </c>
      <c r="C6" s="138" t="s">
        <v>1027</v>
      </c>
    </row>
    <row r="7" spans="1:3" ht="89.25" customHeight="1" thickBot="1">
      <c r="A7" s="310" t="s">
        <v>1025</v>
      </c>
      <c r="B7" s="371" t="s">
        <v>1208</v>
      </c>
      <c r="C7" s="138" t="s">
        <v>1028</v>
      </c>
    </row>
    <row r="9" ht="25.5" customHeight="1"/>
  </sheetData>
  <sheetProtection/>
  <mergeCells count="1">
    <mergeCell ref="A3:C3"/>
  </mergeCells>
  <printOptions/>
  <pageMargins left="0.7" right="0.7" top="0.75" bottom="0.75" header="0.3" footer="0.3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D17"/>
  <sheetViews>
    <sheetView zoomScalePageLayoutView="0" workbookViewId="0" topLeftCell="A4">
      <selection activeCell="B8" sqref="B8"/>
    </sheetView>
  </sheetViews>
  <sheetFormatPr defaultColWidth="9.00390625" defaultRowHeight="14.25"/>
  <cols>
    <col min="1" max="1" width="8.75390625" style="228" customWidth="1"/>
    <col min="2" max="2" width="81.375" style="228" customWidth="1"/>
    <col min="3" max="3" width="5.75390625" style="228" customWidth="1"/>
    <col min="4" max="4" width="76.625" style="228" customWidth="1"/>
    <col min="5" max="16384" width="9.125" style="228" customWidth="1"/>
  </cols>
  <sheetData>
    <row r="2" spans="2:4" s="363" customFormat="1" ht="47.25" customHeight="1">
      <c r="B2" s="490" t="s">
        <v>1034</v>
      </c>
      <c r="C2" s="490"/>
      <c r="D2" s="490"/>
    </row>
    <row r="3" spans="2:4" ht="31.5">
      <c r="B3" s="364" t="s">
        <v>1035</v>
      </c>
      <c r="C3" s="361"/>
      <c r="D3" s="364" t="s">
        <v>1037</v>
      </c>
    </row>
    <row r="4" spans="2:4" ht="39.75" customHeight="1">
      <c r="B4" s="366" t="s">
        <v>1190</v>
      </c>
      <c r="C4" s="362"/>
      <c r="D4" s="367" t="s">
        <v>1207</v>
      </c>
    </row>
    <row r="5" spans="2:4" ht="39.75" customHeight="1">
      <c r="B5" s="368" t="s">
        <v>1189</v>
      </c>
      <c r="C5" s="362"/>
      <c r="D5" s="428" t="s">
        <v>1036</v>
      </c>
    </row>
    <row r="6" spans="2:4" ht="39.75" customHeight="1">
      <c r="B6" s="366" t="s">
        <v>1039</v>
      </c>
      <c r="C6" s="362"/>
      <c r="D6" s="425"/>
    </row>
    <row r="7" spans="2:4" ht="39.75" customHeight="1">
      <c r="B7" s="366" t="s">
        <v>1040</v>
      </c>
      <c r="C7" s="362"/>
      <c r="D7" s="426"/>
    </row>
    <row r="8" spans="2:3" ht="31.5">
      <c r="B8" s="229"/>
      <c r="C8" s="229"/>
    </row>
    <row r="9" spans="2:4" ht="31.5">
      <c r="B9" s="365" t="s">
        <v>1038</v>
      </c>
      <c r="D9" s="365" t="s">
        <v>1041</v>
      </c>
    </row>
    <row r="10" spans="2:4" ht="31.5">
      <c r="B10" s="431" t="s">
        <v>1200</v>
      </c>
      <c r="C10" s="430"/>
      <c r="D10" s="427" t="s">
        <v>1202</v>
      </c>
    </row>
    <row r="11" spans="2:4" ht="31.5" customHeight="1">
      <c r="B11" s="432" t="s">
        <v>1201</v>
      </c>
      <c r="D11" s="429" t="s">
        <v>1203</v>
      </c>
    </row>
    <row r="12" spans="2:4" ht="31.5">
      <c r="B12" s="367" t="s">
        <v>1204</v>
      </c>
      <c r="D12" s="427" t="s">
        <v>1194</v>
      </c>
    </row>
    <row r="13" spans="2:4" ht="31.5">
      <c r="B13" s="367" t="s">
        <v>1205</v>
      </c>
      <c r="D13" s="435" t="s">
        <v>1195</v>
      </c>
    </row>
    <row r="14" spans="2:4" ht="31.5">
      <c r="B14" s="367" t="s">
        <v>1191</v>
      </c>
      <c r="D14" s="433" t="s">
        <v>1196</v>
      </c>
    </row>
    <row r="15" spans="2:4" ht="31.5">
      <c r="B15" s="367" t="s">
        <v>1192</v>
      </c>
      <c r="D15" s="433" t="s">
        <v>1197</v>
      </c>
    </row>
    <row r="16" spans="2:4" ht="31.5">
      <c r="B16" s="433" t="s">
        <v>1206</v>
      </c>
      <c r="D16" s="434" t="s">
        <v>1198</v>
      </c>
    </row>
    <row r="17" spans="2:4" ht="31.5">
      <c r="B17" s="434" t="s">
        <v>1193</v>
      </c>
      <c r="D17" s="425"/>
    </row>
  </sheetData>
  <sheetProtection/>
  <mergeCells count="1">
    <mergeCell ref="B2:D2"/>
  </mergeCells>
  <printOptions/>
  <pageMargins left="0.7086614173228347" right="0.7086614173228347" top="0.984251968503937" bottom="0.7480314960629921" header="0.31496062992125984" footer="0.31496062992125984"/>
  <pageSetup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39.375" style="0" customWidth="1"/>
    <col min="2" max="2" width="31.75390625" style="0" customWidth="1"/>
    <col min="3" max="3" width="32.75390625" style="0" customWidth="1"/>
    <col min="4" max="4" width="30.875" style="0" customWidth="1"/>
    <col min="5" max="5" width="31.125" style="0" customWidth="1"/>
  </cols>
  <sheetData>
    <row r="1" spans="1:5" s="223" customFormat="1" ht="42.75" customHeight="1" thickBot="1">
      <c r="A1" s="493" t="s">
        <v>1042</v>
      </c>
      <c r="B1" s="493"/>
      <c r="C1" s="493"/>
      <c r="D1" s="493"/>
      <c r="E1" s="493"/>
    </row>
    <row r="2" spans="1:5" ht="35.25" customHeight="1">
      <c r="A2" s="210" t="s">
        <v>553</v>
      </c>
      <c r="B2" s="211" t="s">
        <v>554</v>
      </c>
      <c r="C2" s="491" t="s">
        <v>560</v>
      </c>
      <c r="D2" s="211" t="s">
        <v>555</v>
      </c>
      <c r="E2" s="211" t="s">
        <v>556</v>
      </c>
    </row>
    <row r="3" spans="1:5" s="242" customFormat="1" ht="31.5" customHeight="1" thickBot="1">
      <c r="A3" s="212" t="s">
        <v>557</v>
      </c>
      <c r="B3" s="369" t="s">
        <v>559</v>
      </c>
      <c r="C3" s="492"/>
      <c r="D3" s="370" t="s">
        <v>561</v>
      </c>
      <c r="E3" s="370" t="s">
        <v>562</v>
      </c>
    </row>
    <row r="4" spans="1:5" ht="30" customHeight="1">
      <c r="A4" s="213" t="s">
        <v>577</v>
      </c>
      <c r="B4" s="214" t="s">
        <v>570</v>
      </c>
      <c r="C4" s="214" t="s">
        <v>569</v>
      </c>
      <c r="D4" s="214" t="s">
        <v>573</v>
      </c>
      <c r="E4" s="214" t="s">
        <v>576</v>
      </c>
    </row>
    <row r="5" spans="1:5" ht="30" customHeight="1">
      <c r="A5" s="215" t="s">
        <v>1045</v>
      </c>
      <c r="B5" s="216" t="s">
        <v>610</v>
      </c>
      <c r="C5" s="216" t="s">
        <v>612</v>
      </c>
      <c r="D5" s="216" t="s">
        <v>615</v>
      </c>
      <c r="E5" s="216" t="s">
        <v>617</v>
      </c>
    </row>
    <row r="6" spans="1:5" ht="30" customHeight="1">
      <c r="A6" s="215"/>
      <c r="B6" s="216" t="s">
        <v>611</v>
      </c>
      <c r="C6" s="216" t="s">
        <v>613</v>
      </c>
      <c r="D6" s="216" t="s">
        <v>616</v>
      </c>
      <c r="E6" s="216" t="s">
        <v>618</v>
      </c>
    </row>
    <row r="7" spans="1:5" ht="30" customHeight="1" thickBot="1">
      <c r="A7" s="215"/>
      <c r="B7" s="216"/>
      <c r="C7" s="216" t="s">
        <v>614</v>
      </c>
      <c r="D7" s="216"/>
      <c r="E7" s="216"/>
    </row>
    <row r="8" spans="1:5" ht="30" customHeight="1">
      <c r="A8" s="218" t="s">
        <v>565</v>
      </c>
      <c r="B8" s="214" t="s">
        <v>579</v>
      </c>
      <c r="C8" s="214" t="s">
        <v>585</v>
      </c>
      <c r="D8" s="214" t="s">
        <v>588</v>
      </c>
      <c r="E8" s="214" t="s">
        <v>591</v>
      </c>
    </row>
    <row r="9" spans="1:5" ht="30" customHeight="1">
      <c r="A9" s="215" t="s">
        <v>564</v>
      </c>
      <c r="B9" s="216" t="s">
        <v>558</v>
      </c>
      <c r="C9" s="216" t="s">
        <v>563</v>
      </c>
      <c r="D9" s="216" t="s">
        <v>574</v>
      </c>
      <c r="E9" s="216" t="s">
        <v>578</v>
      </c>
    </row>
    <row r="10" spans="1:5" ht="30" customHeight="1" thickBot="1">
      <c r="A10" s="215" t="s">
        <v>830</v>
      </c>
      <c r="B10" s="216" t="s">
        <v>828</v>
      </c>
      <c r="C10" s="216" t="s">
        <v>571</v>
      </c>
      <c r="D10" s="216" t="s">
        <v>575</v>
      </c>
      <c r="E10" s="216"/>
    </row>
    <row r="11" spans="1:5" ht="30" customHeight="1">
      <c r="A11" s="218" t="s">
        <v>568</v>
      </c>
      <c r="B11" s="214" t="s">
        <v>596</v>
      </c>
      <c r="C11" s="214" t="s">
        <v>597</v>
      </c>
      <c r="D11" s="214" t="s">
        <v>598</v>
      </c>
      <c r="E11" s="214" t="s">
        <v>599</v>
      </c>
    </row>
    <row r="12" spans="1:5" ht="30" customHeight="1">
      <c r="A12" s="219" t="s">
        <v>566</v>
      </c>
      <c r="B12" s="216" t="s">
        <v>1043</v>
      </c>
      <c r="C12" s="216" t="s">
        <v>586</v>
      </c>
      <c r="D12" s="216" t="s">
        <v>589</v>
      </c>
      <c r="E12" s="216" t="s">
        <v>592</v>
      </c>
    </row>
    <row r="13" spans="1:5" ht="30" customHeight="1">
      <c r="A13" s="219" t="s">
        <v>567</v>
      </c>
      <c r="B13" s="216" t="s">
        <v>581</v>
      </c>
      <c r="C13" s="216" t="s">
        <v>587</v>
      </c>
      <c r="D13" s="216" t="s">
        <v>1044</v>
      </c>
      <c r="E13" s="216" t="s">
        <v>593</v>
      </c>
    </row>
    <row r="14" spans="1:5" ht="30" customHeight="1">
      <c r="A14" s="219" t="s">
        <v>829</v>
      </c>
      <c r="B14" s="216" t="s">
        <v>582</v>
      </c>
      <c r="C14" s="216"/>
      <c r="D14" s="216"/>
      <c r="E14" s="216" t="s">
        <v>594</v>
      </c>
    </row>
    <row r="15" spans="1:5" ht="30" customHeight="1">
      <c r="A15" s="219"/>
      <c r="B15" s="216" t="s">
        <v>584</v>
      </c>
      <c r="C15" s="216"/>
      <c r="D15" s="216"/>
      <c r="E15" s="216" t="s">
        <v>595</v>
      </c>
    </row>
    <row r="16" spans="1:5" ht="30" customHeight="1" thickBot="1">
      <c r="A16" s="215"/>
      <c r="B16" s="216" t="s">
        <v>583</v>
      </c>
      <c r="C16" s="216"/>
      <c r="D16" s="216"/>
      <c r="E16" s="216"/>
    </row>
    <row r="17" spans="1:5" ht="30" customHeight="1">
      <c r="A17" s="213" t="s">
        <v>572</v>
      </c>
      <c r="B17" s="214" t="s">
        <v>606</v>
      </c>
      <c r="C17" s="214" t="s">
        <v>607</v>
      </c>
      <c r="D17" s="214" t="s">
        <v>608</v>
      </c>
      <c r="E17" s="214" t="s">
        <v>609</v>
      </c>
    </row>
    <row r="18" spans="1:5" ht="30" customHeight="1">
      <c r="A18" s="215" t="s">
        <v>831</v>
      </c>
      <c r="B18" s="216" t="s">
        <v>600</v>
      </c>
      <c r="C18" s="216" t="s">
        <v>601</v>
      </c>
      <c r="D18" s="216" t="s">
        <v>603</v>
      </c>
      <c r="E18" s="216" t="s">
        <v>605</v>
      </c>
    </row>
    <row r="19" spans="1:5" ht="30" customHeight="1" thickBot="1">
      <c r="A19" s="212"/>
      <c r="B19" s="217"/>
      <c r="C19" s="217" t="s">
        <v>602</v>
      </c>
      <c r="D19" s="217" t="s">
        <v>604</v>
      </c>
      <c r="E19" s="217"/>
    </row>
  </sheetData>
  <sheetProtection/>
  <mergeCells count="2">
    <mergeCell ref="C2:C3"/>
    <mergeCell ref="A1:E1"/>
  </mergeCells>
  <printOptions horizontalCentered="1"/>
  <pageMargins left="0.31496062992125984" right="0.31496062992125984" top="0.984251968503937" bottom="0.7480314960629921" header="0.31496062992125984" footer="0.31496062992125984"/>
  <pageSetup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win10</cp:lastModifiedBy>
  <cp:lastPrinted>2018-06-28T02:41:03Z</cp:lastPrinted>
  <dcterms:created xsi:type="dcterms:W3CDTF">2016-10-17T02:08:03Z</dcterms:created>
  <dcterms:modified xsi:type="dcterms:W3CDTF">2023-06-09T02:03:10Z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